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140" activeTab="0"/>
  </bookViews>
  <sheets>
    <sheet name=" стр.1_3 (2021)" sheetId="1" r:id="rId1"/>
    <sheet name=" стр.1_3 (2020)" sheetId="2" r:id="rId2"/>
    <sheet name=" стр.1_3 (2019)" sheetId="3" r:id="rId3"/>
    <sheet name="стр.1_3 (2018)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Titles" localSheetId="2">' стр.1_3 (2019)'!$15:$16</definedName>
    <definedName name="_xlnm.Print_Titles" localSheetId="1">' стр.1_3 (2020)'!$15:$16</definedName>
    <definedName name="_xlnm.Print_Titles" localSheetId="0">' стр.1_3 (2021)'!$15:$16</definedName>
    <definedName name="_xlnm.Print_Titles" localSheetId="3">'стр.1_3 (2018)'!$15:$16</definedName>
    <definedName name="_xlnm.Print_Area" localSheetId="2">' стр.1_3 (2019)'!$A$1:$DD$73</definedName>
    <definedName name="_xlnm.Print_Area" localSheetId="1">' стр.1_3 (2020)'!$A$1:$DD$73</definedName>
    <definedName name="_xlnm.Print_Area" localSheetId="0">' стр.1_3 (2021)'!$A$1:$DD$73</definedName>
    <definedName name="_xlnm.Print_Area" localSheetId="3">'стр.1_3 (2018)'!$A$1:$DD$73</definedName>
  </definedNames>
  <calcPr fullCalcOnLoad="1"/>
</workbook>
</file>

<file path=xl/sharedStrings.xml><?xml version="1.0" encoding="utf-8"?>
<sst xmlns="http://schemas.openxmlformats.org/spreadsheetml/2006/main" count="759" uniqueCount="145">
  <si>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</si>
  <si>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</si>
  <si>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</si>
  <si>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</si>
  <si>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</si>
  <si>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</si>
  <si>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</si>
  <si>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</si>
  <si>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</si>
  <si>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</si>
  <si>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</si>
  <si>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</si>
  <si>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</si>
  <si>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</si>
  <si>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</si>
  <si>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</si>
  <si>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</si>
  <si>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</si>
  <si>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</si>
  <si>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</si>
  <si>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</si>
  <si>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</si>
  <si>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</si>
  <si>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</si>
  <si>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</si>
  <si>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</si>
  <si>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</si>
  <si>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</si>
  <si>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</si>
  <si>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</si>
  <si>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</si>
  <si>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</si>
  <si>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</si>
  <si>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</si>
  <si>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</si>
  <si>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</si>
  <si>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</si>
  <si>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</si>
  <si>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</si>
  <si>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</si>
  <si>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</si>
  <si>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</si>
  <si>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</si>
  <si>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</si>
  <si>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</si>
  <si>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</si>
  <si>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</si>
  <si>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</si>
  <si>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</si>
  <si>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</si>
  <si>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</si>
  <si>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</si>
  <si>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</si>
  <si>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</si>
  <si>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</si>
  <si>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</si>
  <si>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</si>
  <si>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</si>
  <si>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</si>
  <si>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</si>
  <si>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</si>
  <si>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</si>
  <si>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</si>
  <si>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</si>
  <si>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</si>
  <si>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</si>
  <si>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</si>
  <si>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</si>
  <si>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</si>
  <si>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</si>
  <si>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</si>
  <si>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</si>
  <si>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</si>
  <si>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</si>
  <si>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</si>
  <si>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</si>
  <si>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</si>
  <si>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</si>
  <si>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</si>
  <si>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</si>
  <si>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</si>
  <si>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</si>
  <si>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</si>
  <si>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</si>
  <si>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</si>
  <si>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</si>
  <si>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</si>
  <si>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</si>
  <si>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</si>
  <si>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</si>
  <si>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</si>
  <si>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</si>
  <si>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</si>
  <si>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</si>
  <si>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</si>
  <si>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</si>
  <si>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</si>
  <si>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</si>
  <si>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</si>
  <si>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</si>
  <si>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</si>
  <si>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</si>
  <si>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</si>
  <si>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</si>
  <si>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</si>
  <si>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</si>
  <si>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</si>
  <si>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</si>
  <si>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</si>
  <si>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</si>
  <si>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</si>
  <si>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</si>
  <si>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</si>
  <si>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</si>
  <si>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</si>
  <si>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</si>
  <si>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</si>
  <si>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</si>
  <si>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</si>
  <si>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"Юг сети"</t>
  </si>
  <si>
    <t>6319163931</t>
  </si>
  <si>
    <t>631901001</t>
  </si>
  <si>
    <t>2018</t>
  </si>
  <si>
    <t>2020</t>
  </si>
  <si>
    <t>2018 Год</t>
  </si>
  <si>
    <t>план</t>
  </si>
  <si>
    <t>факт</t>
  </si>
  <si>
    <t>тыс. руб./МВтч</t>
  </si>
  <si>
    <t>в том числе трансформаторная мощность подстанций на уровне напряжения СН2</t>
  </si>
  <si>
    <t>в том числе количество условных единиц по линиям электропередач на  уровне напряжения СН2</t>
  </si>
  <si>
    <t>в том числе количество условных единиц по подстанциям на уровне напряжения СН2</t>
  </si>
  <si>
    <t>в том числе длина линий электропередач на уровне напряжения СН2</t>
  </si>
  <si>
    <t>по балансу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</si>
  <si>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</si>
  <si>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</si>
  <si>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</si>
  <si>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</si>
  <si>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</si>
  <si>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2019 Год</t>
  </si>
  <si>
    <t>2020 Год</t>
  </si>
  <si>
    <t>2021</t>
  </si>
  <si>
    <t>2025</t>
  </si>
  <si>
    <t>2021 Год</t>
  </si>
  <si>
    <t>2021 утв.</t>
  </si>
  <si>
    <t>2021 факт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</si>
</sst>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[=0]&quot; --&quot;;#,##0.0"/>
    <numFmt numFmtId="176" formatCode="#,##0.0"/>
    <numFmt numFmtId="177" formatCode="#,##0.000"/>
    <numFmt numFmtId="178" formatCode="#,##0.0000"/>
    <numFmt numFmtId="179" formatCode="0.0000"/>
    <numFmt numFmtId="180" formatCode="0.000"/>
    <numFmt numFmtId="181" formatCode="0.0"/>
    <numFmt numFmtId="182" formatCode="0.00000000"/>
  </numFmts>
  <fonts count="5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4" fontId="5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17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174" fontId="6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174" fontId="6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/>
    </xf>
    <xf numFmtId="174" fontId="6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4" fontId="5" fillId="33" borderId="0" xfId="0" applyNumberFormat="1" applyFont="1" applyFill="1" applyAlignment="1">
      <alignment/>
    </xf>
    <xf numFmtId="181" fontId="5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4" fontId="51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181" fontId="51" fillId="33" borderId="0" xfId="0" applyNumberFormat="1" applyFont="1" applyFill="1" applyAlignment="1">
      <alignment/>
    </xf>
    <xf numFmtId="4" fontId="52" fillId="34" borderId="0" xfId="0" applyNumberFormat="1" applyFont="1" applyFill="1" applyAlignment="1">
      <alignment/>
    </xf>
    <xf numFmtId="0" fontId="52" fillId="34" borderId="0" xfId="0" applyFont="1" applyFill="1" applyAlignment="1">
      <alignment/>
    </xf>
    <xf numFmtId="2" fontId="52" fillId="35" borderId="0" xfId="0" applyNumberFormat="1" applyFont="1" applyFill="1" applyAlignment="1">
      <alignment/>
    </xf>
    <xf numFmtId="0" fontId="52" fillId="35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175" fontId="8" fillId="33" borderId="10" xfId="52" applyNumberFormat="1" applyFont="1" applyFill="1" applyBorder="1" applyAlignment="1">
      <alignment horizontal="center" vertical="center"/>
      <protection/>
    </xf>
    <xf numFmtId="175" fontId="8" fillId="33" borderId="13" xfId="52" applyNumberFormat="1" applyFont="1" applyFill="1" applyBorder="1" applyAlignment="1">
      <alignment horizontal="center" vertical="center"/>
      <protection/>
    </xf>
    <xf numFmtId="175" fontId="8" fillId="33" borderId="11" xfId="52" applyNumberFormat="1" applyFont="1" applyFill="1" applyBorder="1" applyAlignment="1">
      <alignment horizontal="center" vertical="center"/>
      <protection/>
    </xf>
    <xf numFmtId="175" fontId="8" fillId="0" borderId="10" xfId="52" applyNumberFormat="1" applyFont="1" applyFill="1" applyBorder="1" applyAlignment="1">
      <alignment horizontal="center" vertical="center"/>
      <protection/>
    </xf>
    <xf numFmtId="175" fontId="8" fillId="0" borderId="13" xfId="52" applyNumberFormat="1" applyFont="1" applyFill="1" applyBorder="1" applyAlignment="1">
      <alignment horizontal="center" vertical="center"/>
      <protection/>
    </xf>
    <xf numFmtId="175" fontId="8" fillId="0" borderId="11" xfId="5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177" fontId="5" fillId="33" borderId="13" xfId="0" applyNumberFormat="1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180" fontId="5" fillId="33" borderId="13" xfId="0" applyNumberFormat="1" applyFont="1" applyFill="1" applyBorder="1" applyAlignment="1">
      <alignment horizontal="center" vertical="center"/>
    </xf>
    <xf numFmtId="180" fontId="5" fillId="33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181" fontId="5" fillId="33" borderId="13" xfId="0" applyNumberFormat="1" applyFont="1" applyFill="1" applyBorder="1" applyAlignment="1">
      <alignment horizontal="center" vertical="center"/>
    </xf>
    <xf numFmtId="181" fontId="5" fillId="33" borderId="11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justify" wrapText="1"/>
    </xf>
    <xf numFmtId="181" fontId="5" fillId="0" borderId="10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.кальк.САМЕКО(11мес)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esktop\&#1070;&#1075;-&#1057;&#1077;&#1090;&#1080;\&#1088;&#1072;&#1089;&#1082;&#1088;&#1099;&#1090;&#1080;&#1077;%20&#1070;&#1057;\&#1045;&#1048;&#1040;&#1057;\&#1082;&#1074;&#1072;&#1088;&#1090;&#1072;&#1083;\2020%20&#1043;&#1054;&#1044;\4&#1050;&#1042;.2020\_&#1070;&#1057;%20.2020%20&#1075;&#1086;&#1076;_%20FORMA.5.2.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esktop\&#1070;&#1075;-&#1057;&#1077;&#1090;&#1080;\&#1088;&#1072;&#1089;&#1082;&#1088;&#1099;&#1090;&#1080;&#1077;%20&#1070;&#1057;\&#1045;&#1048;&#1040;&#1057;\&#1082;&#1074;&#1072;&#1088;&#1090;&#1072;&#1083;\2021%20&#1075;&#1086;&#1076;\4&#1082;&#1074;.2021\&#1070;&#1057;_2021%20&#1075;&#1086;&#1076;_FORMA.5.2.63(v2.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esktop\&#1070;&#1075;-&#1057;&#1077;&#1090;&#1080;\2022%20&#1075;&#1086;&#1076;%20&#1070;&#1057;\&#1048;&#1079;&#1074;&#1077;&#1097;&#1077;&#1085;&#1080;&#1077;\&#1086;&#1082;&#1090;.2021\+&#1089;&#1082;&#1086;&#1088;&#1088;.&#1086;&#1082;&#1090;.%202022%20&#1075;.%20&#1070;&#1057;%20&#1058;&#1072;&#1073;&#1083;&#1080;&#1094;&#1099;%20&#1087;&#1086;%20&#1087;&#1077;&#1088;&#1077;&#1076;&#1072;&#1095;&#1077;%20&#1101;&#1083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esktop\&#1070;&#1075;-&#1057;&#1077;&#1090;&#1080;\2023%20&#1075;&#1086;&#1076;%20&#1070;&#1057;\&#1056;&#1072;&#1089;&#1095;&#1077;&#1090;%202023\2023%20&#1075;.%20&#1070;&#1057;%20&#1058;&#1072;&#1073;&#1083;&#1080;&#1094;&#1099;%20&#1087;&#1086;%20&#1087;&#1077;&#1088;&#1077;&#1076;&#1072;&#1095;&#1077;%20&#1101;&#1083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esktop\&#1070;&#1075;-&#1057;&#1077;&#1090;&#1080;\2021%20&#1075;&#1086;&#1076;%20&#1070;&#1057;\&#1054;&#1090;&#1074;&#1077;&#1090;%20&#1085;&#1072;%20&#1080;&#1079;&#1074;&#1077;&#1097;\&#1056;&#1072;&#1089;&#1095;&#1077;&#1090;%20&#1086;&#1082;.2020\&#1085;&#1072;%20&#1087;&#1086;&#1076;&#1087;&#1080;&#1089;&#1100;%20&#1101;&#1083;\06.10%20&#1089;&#1082;&#1086;&#1088;&#1088;.%20&#1087;2%201,&#1087;2.2%20&#1085;&#1072;%202021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НВВ на содержание"/>
      <sheetName val="Комментарии"/>
      <sheetName val="Проверка"/>
      <sheetName val="TEHSHEET"/>
      <sheetName val="AllSheetsInThisWorkbook"/>
      <sheetName val="modList00"/>
      <sheetName val="modInstruction"/>
      <sheetName val="modList01"/>
      <sheetName val="modListComs"/>
      <sheetName val="REESTR_ORG"/>
      <sheetName val="REESTR_MO"/>
      <sheetName val="modfrmReestr"/>
      <sheetName val="modfrmCheckUpdates"/>
      <sheetName val="modReestr"/>
      <sheetName val="modListProv"/>
      <sheetName val="modHyp"/>
      <sheetName val="modInfo"/>
      <sheetName val="modUpdTemplMain"/>
      <sheetName val="_ЮС .2020 год_ FORMA.5.2.6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НВВ на содержание"/>
      <sheetName val="Комментарии"/>
      <sheetName val="Проверка"/>
      <sheetName val="TEHSHEET"/>
      <sheetName val="AllSheetsInThisWorkbook"/>
      <sheetName val="modList00"/>
      <sheetName val="modInstruction"/>
      <sheetName val="modList01"/>
      <sheetName val="modListComs"/>
      <sheetName val="REESTR_ORG"/>
      <sheetName val="REESTR_MO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со 2017 год"/>
      <sheetName val="п1.30"/>
      <sheetName val="2019Дефицит по потерям (2)"/>
      <sheetName val="Корректировка НР"/>
      <sheetName val="НВВ 2022"/>
      <sheetName val="26 счет"/>
      <sheetName val="Плата за землю"/>
      <sheetName val="Прочие расх."/>
      <sheetName val="Спецод.,СиЗ"/>
      <sheetName val="НУ труда"/>
      <sheetName val="Самараэнерго, потери"/>
      <sheetName val="Экономия по потерям"/>
      <sheetName val="2018"/>
      <sheetName val="2019"/>
      <sheetName val="стандартизация"/>
      <sheetName val="Материалы"/>
      <sheetName val="Услуги стор.орг..-2022г."/>
      <sheetName val="РЕМОНТ"/>
      <sheetName val="активы 2019-2025"/>
      <sheetName val="П.2.1.на 2018ф."/>
      <sheetName val="П2.2.на 2018ф."/>
      <sheetName val="П.2.1.за 2019факт"/>
      <sheetName val="П2.2.за 2019факт"/>
      <sheetName val="П.2.1.на 2022"/>
      <sheetName val="П2.2.на 2022"/>
      <sheetName val="Трансп.усл."/>
      <sheetName val="Таблица 4А"/>
      <sheetName val="П 1.3."/>
      <sheetName val="п1.30 2018"/>
      <sheetName val="П1.30 2019"/>
      <sheetName val="П1.30 2021"/>
      <sheetName val="П1.30 2022"/>
      <sheetName val="П 1.4."/>
      <sheetName val="П 1.5. "/>
      <sheetName val="П 1.6."/>
      <sheetName val="П 1.13."/>
      <sheetName val="П 1.15."/>
      <sheetName val="П 1.18.2"/>
      <sheetName val="ФОТ2017"/>
      <sheetName val="ФОТ2018 "/>
      <sheetName val="ФОТ2021 год"/>
      <sheetName val="П 1.16 раб."/>
      <sheetName val="П 1.16 цеховые"/>
      <sheetName val="П 1.16 РСС+АУП"/>
      <sheetName val="П 1.16 свод"/>
      <sheetName val="2022 П 1.17 ИТОГО"/>
      <sheetName val="2022 П 1.17 проч."/>
      <sheetName val="2022 П 1.17 "/>
      <sheetName val="НИ 2021-2022гг."/>
      <sheetName val="2022 П .1.17.1"/>
      <sheetName val="П 1.17 общехоз.назначения"/>
      <sheetName val="Амортиз.проч 2019-2021г.г. (2)"/>
      <sheetName val="Амортиз.проч 2020-2022г.г."/>
      <sheetName val="Амортизация 2019-2021г.г. (2)"/>
      <sheetName val="Амортизация 2020-2022г.г."/>
      <sheetName val="НИ 2020"/>
      <sheetName val="Аренда проч."/>
      <sheetName val="Амортизация 2018-2020г.г. ( (3)"/>
      <sheetName val="Амортизация 2018-2020г.г. (2)"/>
      <sheetName val="Амортизация 2018-2019г.г. (2)"/>
      <sheetName val="Амортизация 2017-2018г.г. (2)"/>
      <sheetName val="2018 П 1.17  (2)"/>
      <sheetName val="2018 П .1.17.1 (2)"/>
      <sheetName val="Расчет НИ 2017год"/>
      <sheetName val="Расчет НИ 2018-2019гг."/>
      <sheetName val="П 1.20."/>
      <sheetName val="П 1.20.3."/>
      <sheetName val="П 1.21.3."/>
      <sheetName val="П 1.24"/>
      <sheetName val="П 1.25."/>
      <sheetName val="П 1.27"/>
      <sheetName val="П 1.17 свод"/>
      <sheetName val="Аренда 2019 "/>
      <sheetName val="Информация по величине ар.плата"/>
      <sheetName val="Распред.приб. на соц.разв.2022"/>
      <sheetName val="Кальк.аренды2017г."/>
      <sheetName val="расчет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со 2017 год"/>
      <sheetName val="п1.30"/>
      <sheetName val="2019Дефицит по потерям (2)"/>
      <sheetName val="Корректировка НР"/>
      <sheetName val="НВВ 2023"/>
      <sheetName val="26 счет"/>
      <sheetName val="Плата за землю"/>
      <sheetName val="Прочие расх."/>
      <sheetName val="Спецод.,СиЗ"/>
      <sheetName val="НУ труда"/>
      <sheetName val="Самараэнерго, потери"/>
      <sheetName val="Экономия по потерям"/>
      <sheetName val="2018"/>
      <sheetName val="2019"/>
      <sheetName val="стандартизация"/>
      <sheetName val="Материалы"/>
      <sheetName val="Услуги стор.орг..-2022г."/>
      <sheetName val="РЕМОНТ"/>
      <sheetName val="активы 2021-2023"/>
      <sheetName val="П.2.1.на 2018ф."/>
      <sheetName val="П2.2.на 2018ф."/>
      <sheetName val="П.2.1.за 2019факт"/>
      <sheetName val="П2.2.за 2019факт"/>
      <sheetName val="П.2.1.на 2023"/>
      <sheetName val="П2.2.на 2023"/>
      <sheetName val="Трансп.усл."/>
      <sheetName val="Таблица 4А"/>
      <sheetName val="П 1.3."/>
      <sheetName val="п1.30 2018"/>
      <sheetName val="П1.30 2019"/>
      <sheetName val="П1.30 2021"/>
      <sheetName val="П1.30 2022"/>
      <sheetName val="П1.30 2023"/>
      <sheetName val="П 1.4."/>
      <sheetName val="П 1.5. "/>
      <sheetName val="П 1.6."/>
      <sheetName val="П 1.13."/>
      <sheetName val="П 1.15."/>
      <sheetName val="П 1.18.2"/>
      <sheetName val="ФОТ2017"/>
      <sheetName val="ФОТ2018 "/>
      <sheetName val="ФОТ2021 год"/>
      <sheetName val="П 1.16 раб."/>
      <sheetName val="П 1.16 цеховые"/>
      <sheetName val="П 1.16 РСС+АУП"/>
      <sheetName val="П 1.16 свод"/>
      <sheetName val="2023 П 1.17 ИТОГО"/>
      <sheetName val="2022 П 1.17 проч."/>
      <sheetName val="2023 П 1.17 "/>
      <sheetName val="НИ 2022-2023гг."/>
      <sheetName val="2023 П .1.17.1"/>
      <sheetName val="П 1.17 общехоз.назначения"/>
      <sheetName val="Амортиз.проч 2019-2021г.г. (2)"/>
      <sheetName val="Амортиз.проч 2020-2022г.г. (2)"/>
      <sheetName val="Амортиз.проч 2021-2023г.г."/>
      <sheetName val="Амортизация 2019-2021г.г. (2)"/>
      <sheetName val="Амортизация 2020-2022г.г. (2)"/>
      <sheetName val="Амортизация 2021-2023г.г."/>
      <sheetName val="НИ 2021"/>
      <sheetName val="Аренда проч."/>
      <sheetName val="Амортизация 2018-2020г.г. ( (3)"/>
      <sheetName val="Амортизация 2018-2020г.г. (2)"/>
      <sheetName val="Амортизация 2018-2019г.г. (2)"/>
      <sheetName val="Амортизация 2017-2018г.г. (2)"/>
      <sheetName val="2018 П 1.17  (2)"/>
      <sheetName val="2018 П .1.17.1 (2)"/>
      <sheetName val="Расчет НИ 2017год"/>
      <sheetName val="Расчет НИ 2018-2019гг."/>
      <sheetName val="П 1.20."/>
      <sheetName val="П 1.20.3."/>
      <sheetName val="П 1.21.3."/>
      <sheetName val="П 1.24"/>
      <sheetName val="П 1.25."/>
      <sheetName val="П 1.27"/>
      <sheetName val="П 1.17 свод"/>
      <sheetName val="Аренда 2019 "/>
      <sheetName val="Информация по величине ар.плата"/>
      <sheetName val="Распред.приб. на соц.разв.2022"/>
      <sheetName val="Кальк.аренды2017г."/>
      <sheetName val="расчет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ивы 2017-2018"/>
      <sheetName val="ЛЭП"/>
      <sheetName val="ПОДСТАНЦИИ"/>
      <sheetName val="у.е. П2.1 на 03.2020"/>
      <sheetName val=" у.е. П2.2"/>
      <sheetName val=" у.е. П2.2 на 10.2020"/>
      <sheetName val="у.е. П2.1 на10.2020 "/>
      <sheetName val="активы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72"/>
  <sheetViews>
    <sheetView tabSelected="1" zoomScaleSheetLayoutView="100" zoomScalePageLayoutView="0" workbookViewId="0" topLeftCell="A1">
      <pane ySplit="16" topLeftCell="A17" activePane="bottomLeft" state="frozen"/>
      <selection pane="topLeft" activeCell="A1" sqref="A1"/>
      <selection pane="bottomLeft" activeCell="ET23" sqref="ET23"/>
    </sheetView>
  </sheetViews>
  <sheetFormatPr defaultColWidth="0.875" defaultRowHeight="15" customHeight="1"/>
  <cols>
    <col min="1" max="80" width="0.875" style="19" customWidth="1"/>
    <col min="81" max="81" width="2.875" style="19" customWidth="1"/>
    <col min="82" max="90" width="0.875" style="19" customWidth="1"/>
    <col min="91" max="91" width="2.25390625" style="19" customWidth="1"/>
    <col min="92" max="116" width="0.875" style="19" customWidth="1"/>
    <col min="117" max="117" width="12.625" style="19" hidden="1" customWidth="1"/>
    <col min="118" max="118" width="14.625" style="19" hidden="1" customWidth="1"/>
    <col min="119" max="119" width="0.875" style="19" customWidth="1"/>
    <col min="120" max="120" width="10.00390625" style="19" hidden="1" customWidth="1"/>
    <col min="121" max="126" width="0.875" style="19" customWidth="1"/>
    <col min="127" max="127" width="11.25390625" style="19" hidden="1" customWidth="1"/>
    <col min="128" max="132" width="0" style="19" hidden="1" customWidth="1"/>
    <col min="133" max="133" width="9.125" style="31" hidden="1" customWidth="1"/>
    <col min="134" max="16384" width="0.875" style="19" customWidth="1"/>
  </cols>
  <sheetData>
    <row r="1" spans="67:133" s="14" customFormat="1" ht="12" customHeight="1">
      <c r="BO1" s="14" t="s">
        <v>94</v>
      </c>
      <c r="DM1" s="15" t="s">
        <v>125</v>
      </c>
      <c r="DN1" s="15" t="s">
        <v>126</v>
      </c>
      <c r="EC1" s="30"/>
    </row>
    <row r="2" spans="67:133" s="14" customFormat="1" ht="12" customHeight="1">
      <c r="BO2" s="14" t="s">
        <v>28</v>
      </c>
      <c r="DM2" s="16">
        <f>21904.98/23926.02</f>
        <v>0.9155296200538159</v>
      </c>
      <c r="DN2" s="15"/>
      <c r="EC2" s="30"/>
    </row>
    <row r="3" spans="67:133" s="14" customFormat="1" ht="12" customHeight="1">
      <c r="BO3" s="14" t="s">
        <v>29</v>
      </c>
      <c r="DM3" s="17"/>
      <c r="DN3" s="18">
        <v>0.9872804505164252</v>
      </c>
      <c r="EC3" s="30"/>
    </row>
    <row r="4" spans="117:118" ht="21" customHeight="1">
      <c r="DM4" s="17"/>
      <c r="DN4" s="17" t="s">
        <v>132</v>
      </c>
    </row>
    <row r="5" spans="1:133" s="20" customFormat="1" ht="14.25" customHeight="1">
      <c r="A5" s="41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EC5" s="32"/>
    </row>
    <row r="6" spans="1:133" s="20" customFormat="1" ht="14.25" customHeight="1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EC6" s="32"/>
    </row>
    <row r="7" spans="1:133" s="20" customFormat="1" ht="14.25" customHeight="1">
      <c r="A7" s="41" t="s">
        <v>95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EC7" s="32"/>
    </row>
    <row r="8" spans="1:133" s="20" customFormat="1" ht="14.25" customHeight="1">
      <c r="A8" s="41" t="s">
        <v>117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EC8" s="32"/>
    </row>
    <row r="9" ht="21" customHeight="1"/>
    <row r="10" spans="3:87" ht="15">
      <c r="C10" s="21" t="s">
        <v>30</v>
      </c>
      <c r="D10" s="21"/>
      <c r="AG10" s="42" t="s">
        <v>119</v>
      </c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</row>
    <row r="11" spans="3:66" ht="15">
      <c r="C11" s="21" t="s">
        <v>31</v>
      </c>
      <c r="D11" s="21"/>
      <c r="J11" s="43" t="s">
        <v>120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3:66" ht="15">
      <c r="C12" s="21" t="s">
        <v>32</v>
      </c>
      <c r="D12" s="21"/>
      <c r="J12" s="44" t="s">
        <v>121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</row>
    <row r="13" spans="3:61" ht="15">
      <c r="C13" s="21" t="s">
        <v>33</v>
      </c>
      <c r="D13" s="21"/>
      <c r="AQ13" s="45" t="s">
        <v>140</v>
      </c>
      <c r="AR13" s="45"/>
      <c r="AS13" s="45"/>
      <c r="AT13" s="45"/>
      <c r="AU13" s="45"/>
      <c r="AV13" s="45"/>
      <c r="AW13" s="45"/>
      <c r="AX13" s="45"/>
      <c r="AY13" s="46" t="s">
        <v>34</v>
      </c>
      <c r="AZ13" s="46"/>
      <c r="BA13" s="45" t="s">
        <v>141</v>
      </c>
      <c r="BB13" s="45"/>
      <c r="BC13" s="45"/>
      <c r="BD13" s="45"/>
      <c r="BE13" s="45"/>
      <c r="BF13" s="45"/>
      <c r="BG13" s="45"/>
      <c r="BH13" s="45"/>
      <c r="BI13" s="19" t="s">
        <v>35</v>
      </c>
    </row>
    <row r="15" spans="1:133" s="22" customFormat="1" ht="13.5">
      <c r="A15" s="47" t="s">
        <v>27</v>
      </c>
      <c r="B15" s="48"/>
      <c r="C15" s="48"/>
      <c r="D15" s="48"/>
      <c r="E15" s="48"/>
      <c r="F15" s="48"/>
      <c r="G15" s="48"/>
      <c r="H15" s="48"/>
      <c r="I15" s="49"/>
      <c r="J15" s="53" t="s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47" t="s">
        <v>36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54" t="s">
        <v>142</v>
      </c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6"/>
      <c r="CN15" s="47" t="s">
        <v>3</v>
      </c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8"/>
      <c r="EC15" s="33"/>
    </row>
    <row r="16" spans="1:133" s="22" customFormat="1" ht="13.5">
      <c r="A16" s="50"/>
      <c r="B16" s="51"/>
      <c r="C16" s="51"/>
      <c r="D16" s="51"/>
      <c r="E16" s="51"/>
      <c r="F16" s="51"/>
      <c r="G16" s="51"/>
      <c r="H16" s="51"/>
      <c r="I16" s="52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54" t="s">
        <v>1</v>
      </c>
      <c r="BU16" s="55"/>
      <c r="BV16" s="55"/>
      <c r="BW16" s="55"/>
      <c r="BX16" s="55"/>
      <c r="BY16" s="55"/>
      <c r="BZ16" s="55"/>
      <c r="CA16" s="55"/>
      <c r="CB16" s="55"/>
      <c r="CC16" s="56"/>
      <c r="CD16" s="54" t="s">
        <v>2</v>
      </c>
      <c r="CE16" s="55"/>
      <c r="CF16" s="55"/>
      <c r="CG16" s="55"/>
      <c r="CH16" s="55"/>
      <c r="CI16" s="55"/>
      <c r="CJ16" s="55"/>
      <c r="CK16" s="55"/>
      <c r="CL16" s="55"/>
      <c r="CM16" s="56"/>
      <c r="CN16" s="59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1"/>
      <c r="EC16" s="33"/>
    </row>
    <row r="17" spans="1:133" s="22" customFormat="1" ht="15" customHeight="1">
      <c r="A17" s="62" t="s">
        <v>4</v>
      </c>
      <c r="B17" s="63"/>
      <c r="C17" s="63"/>
      <c r="D17" s="63"/>
      <c r="E17" s="63"/>
      <c r="F17" s="63"/>
      <c r="G17" s="63"/>
      <c r="H17" s="63"/>
      <c r="I17" s="64"/>
      <c r="J17" s="28"/>
      <c r="K17" s="65" t="s">
        <v>37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29"/>
      <c r="BI17" s="54" t="s">
        <v>38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6"/>
      <c r="BT17" s="54" t="s">
        <v>38</v>
      </c>
      <c r="BU17" s="55"/>
      <c r="BV17" s="55"/>
      <c r="BW17" s="55"/>
      <c r="BX17" s="55"/>
      <c r="BY17" s="55"/>
      <c r="BZ17" s="55"/>
      <c r="CA17" s="55"/>
      <c r="CB17" s="55"/>
      <c r="CC17" s="56"/>
      <c r="CD17" s="54" t="s">
        <v>38</v>
      </c>
      <c r="CE17" s="55"/>
      <c r="CF17" s="55"/>
      <c r="CG17" s="55"/>
      <c r="CH17" s="55"/>
      <c r="CI17" s="55"/>
      <c r="CJ17" s="55"/>
      <c r="CK17" s="55"/>
      <c r="CL17" s="55"/>
      <c r="CM17" s="56"/>
      <c r="CN17" s="66" t="s">
        <v>38</v>
      </c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8"/>
      <c r="EC17" s="33"/>
    </row>
    <row r="18" spans="1:133" s="22" customFormat="1" ht="30" customHeight="1">
      <c r="A18" s="62" t="s">
        <v>6</v>
      </c>
      <c r="B18" s="63"/>
      <c r="C18" s="63"/>
      <c r="D18" s="63"/>
      <c r="E18" s="63"/>
      <c r="F18" s="63"/>
      <c r="G18" s="63"/>
      <c r="H18" s="63"/>
      <c r="I18" s="64"/>
      <c r="J18" s="28"/>
      <c r="K18" s="65" t="s">
        <v>96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29"/>
      <c r="BI18" s="54" t="s">
        <v>5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6"/>
      <c r="BT18" s="69">
        <v>40040.31999999999</v>
      </c>
      <c r="BU18" s="70"/>
      <c r="BV18" s="70"/>
      <c r="BW18" s="70"/>
      <c r="BX18" s="70"/>
      <c r="BY18" s="70"/>
      <c r="BZ18" s="70"/>
      <c r="CA18" s="70"/>
      <c r="CB18" s="70"/>
      <c r="CC18" s="71"/>
      <c r="CD18" s="69">
        <f>CD19+CD33</f>
        <v>82650.82051916953</v>
      </c>
      <c r="CE18" s="70"/>
      <c r="CF18" s="70"/>
      <c r="CG18" s="70"/>
      <c r="CH18" s="70"/>
      <c r="CI18" s="70"/>
      <c r="CJ18" s="70"/>
      <c r="CK18" s="70"/>
      <c r="CL18" s="70"/>
      <c r="CM18" s="71"/>
      <c r="CN18" s="72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4"/>
      <c r="DN18" s="24">
        <v>53010.4804442409</v>
      </c>
      <c r="DP18" s="24">
        <v>60609.34841575359</v>
      </c>
      <c r="DW18" s="24">
        <v>40040.329999999994</v>
      </c>
      <c r="EC18" s="34">
        <v>82650.82051916953</v>
      </c>
    </row>
    <row r="19" spans="1:133" s="22" customFormat="1" ht="30" customHeight="1">
      <c r="A19" s="62" t="s">
        <v>7</v>
      </c>
      <c r="B19" s="63"/>
      <c r="C19" s="63"/>
      <c r="D19" s="63"/>
      <c r="E19" s="63"/>
      <c r="F19" s="63"/>
      <c r="G19" s="63"/>
      <c r="H19" s="63"/>
      <c r="I19" s="64"/>
      <c r="J19" s="28"/>
      <c r="K19" s="65" t="s">
        <v>97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29"/>
      <c r="BI19" s="54" t="s">
        <v>5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6"/>
      <c r="BT19" s="69">
        <v>8096.59</v>
      </c>
      <c r="BU19" s="55"/>
      <c r="BV19" s="55"/>
      <c r="BW19" s="55"/>
      <c r="BX19" s="55"/>
      <c r="BY19" s="55"/>
      <c r="BZ19" s="55"/>
      <c r="CA19" s="55"/>
      <c r="CB19" s="55"/>
      <c r="CC19" s="56"/>
      <c r="CD19" s="69">
        <f>CD20+CD25+CD27+CD31+CD32</f>
        <v>16934.4743575</v>
      </c>
      <c r="CE19" s="70"/>
      <c r="CF19" s="70"/>
      <c r="CG19" s="70"/>
      <c r="CH19" s="70"/>
      <c r="CI19" s="70"/>
      <c r="CJ19" s="70"/>
      <c r="CK19" s="70"/>
      <c r="CL19" s="70"/>
      <c r="CM19" s="71"/>
      <c r="CN19" s="72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4"/>
      <c r="DN19" s="24">
        <v>12837.271879556238</v>
      </c>
      <c r="DP19" s="24">
        <v>12142.73915</v>
      </c>
      <c r="DW19" s="35">
        <f>BT20+BT25+BT27</f>
        <v>8096.59</v>
      </c>
      <c r="EC19" s="34">
        <v>16934.4743575</v>
      </c>
    </row>
    <row r="20" spans="1:133" s="22" customFormat="1" ht="15" customHeight="1">
      <c r="A20" s="62" t="s">
        <v>8</v>
      </c>
      <c r="B20" s="63"/>
      <c r="C20" s="63"/>
      <c r="D20" s="63"/>
      <c r="E20" s="63"/>
      <c r="F20" s="63"/>
      <c r="G20" s="63"/>
      <c r="H20" s="63"/>
      <c r="I20" s="64"/>
      <c r="J20" s="28"/>
      <c r="K20" s="65" t="s">
        <v>9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29"/>
      <c r="BI20" s="54" t="s">
        <v>5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6"/>
      <c r="BT20" s="75">
        <v>381.05</v>
      </c>
      <c r="BU20" s="76"/>
      <c r="BV20" s="76"/>
      <c r="BW20" s="76"/>
      <c r="BX20" s="76"/>
      <c r="BY20" s="76"/>
      <c r="BZ20" s="76"/>
      <c r="CA20" s="76"/>
      <c r="CB20" s="76"/>
      <c r="CC20" s="77"/>
      <c r="CD20" s="69">
        <f>CD21+CD22+CD23</f>
        <v>3772.4228</v>
      </c>
      <c r="CE20" s="70"/>
      <c r="CF20" s="70"/>
      <c r="CG20" s="70"/>
      <c r="CH20" s="70"/>
      <c r="CI20" s="70"/>
      <c r="CJ20" s="70"/>
      <c r="CK20" s="70"/>
      <c r="CL20" s="70"/>
      <c r="CM20" s="71"/>
      <c r="CN20" s="72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4"/>
      <c r="DP20" s="24">
        <f>CD19-DP19</f>
        <v>4791.7352075</v>
      </c>
      <c r="EC20" s="34">
        <v>3772.4228</v>
      </c>
    </row>
    <row r="21" spans="1:133" s="22" customFormat="1" ht="30" customHeight="1">
      <c r="A21" s="62" t="s">
        <v>11</v>
      </c>
      <c r="B21" s="63"/>
      <c r="C21" s="63"/>
      <c r="D21" s="63"/>
      <c r="E21" s="63"/>
      <c r="F21" s="63"/>
      <c r="G21" s="63"/>
      <c r="H21" s="63"/>
      <c r="I21" s="64"/>
      <c r="J21" s="28"/>
      <c r="K21" s="65" t="s">
        <v>118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29"/>
      <c r="BI21" s="54" t="s">
        <v>5</v>
      </c>
      <c r="BJ21" s="55"/>
      <c r="BK21" s="55"/>
      <c r="BL21" s="55"/>
      <c r="BM21" s="55"/>
      <c r="BN21" s="55"/>
      <c r="BO21" s="55"/>
      <c r="BP21" s="55"/>
      <c r="BQ21" s="55"/>
      <c r="BR21" s="55"/>
      <c r="BS21" s="56"/>
      <c r="BT21" s="75">
        <v>360.93</v>
      </c>
      <c r="BU21" s="76"/>
      <c r="BV21" s="76"/>
      <c r="BW21" s="76"/>
      <c r="BX21" s="76"/>
      <c r="BY21" s="76"/>
      <c r="BZ21" s="76"/>
      <c r="CA21" s="76"/>
      <c r="CB21" s="76"/>
      <c r="CC21" s="77"/>
      <c r="CD21" s="69">
        <v>871.50058</v>
      </c>
      <c r="CE21" s="55"/>
      <c r="CF21" s="55"/>
      <c r="CG21" s="55"/>
      <c r="CH21" s="55"/>
      <c r="CI21" s="55"/>
      <c r="CJ21" s="55"/>
      <c r="CK21" s="55"/>
      <c r="CL21" s="55"/>
      <c r="CM21" s="56"/>
      <c r="CN21" s="72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4"/>
      <c r="EC21" s="33"/>
    </row>
    <row r="22" spans="1:133" s="22" customFormat="1" ht="15" customHeight="1">
      <c r="A22" s="62" t="s">
        <v>13</v>
      </c>
      <c r="B22" s="63"/>
      <c r="C22" s="63"/>
      <c r="D22" s="63"/>
      <c r="E22" s="63"/>
      <c r="F22" s="63"/>
      <c r="G22" s="63"/>
      <c r="H22" s="63"/>
      <c r="I22" s="64"/>
      <c r="J22" s="28"/>
      <c r="K22" s="65" t="s">
        <v>98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29"/>
      <c r="BI22" s="54" t="s">
        <v>5</v>
      </c>
      <c r="BJ22" s="55"/>
      <c r="BK22" s="55"/>
      <c r="BL22" s="55"/>
      <c r="BM22" s="55"/>
      <c r="BN22" s="55"/>
      <c r="BO22" s="55"/>
      <c r="BP22" s="55"/>
      <c r="BQ22" s="55"/>
      <c r="BR22" s="55"/>
      <c r="BS22" s="56"/>
      <c r="BT22" s="78">
        <v>0</v>
      </c>
      <c r="BU22" s="79"/>
      <c r="BV22" s="79"/>
      <c r="BW22" s="79"/>
      <c r="BX22" s="79"/>
      <c r="BY22" s="79"/>
      <c r="BZ22" s="79"/>
      <c r="CA22" s="79"/>
      <c r="CB22" s="79"/>
      <c r="CC22" s="80"/>
      <c r="CD22" s="78">
        <v>0</v>
      </c>
      <c r="CE22" s="79"/>
      <c r="CF22" s="79"/>
      <c r="CG22" s="79"/>
      <c r="CH22" s="79"/>
      <c r="CI22" s="79"/>
      <c r="CJ22" s="79"/>
      <c r="CK22" s="79"/>
      <c r="CL22" s="79"/>
      <c r="CM22" s="80"/>
      <c r="CN22" s="72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4"/>
      <c r="EC22" s="33"/>
    </row>
    <row r="23" spans="1:133" s="22" customFormat="1" ht="58.5" customHeight="1">
      <c r="A23" s="62" t="s">
        <v>39</v>
      </c>
      <c r="B23" s="63"/>
      <c r="C23" s="63"/>
      <c r="D23" s="63"/>
      <c r="E23" s="63"/>
      <c r="F23" s="63"/>
      <c r="G23" s="63"/>
      <c r="H23" s="63"/>
      <c r="I23" s="64"/>
      <c r="J23" s="28"/>
      <c r="K23" s="65" t="s">
        <v>40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29"/>
      <c r="BI23" s="54" t="s">
        <v>5</v>
      </c>
      <c r="BJ23" s="55"/>
      <c r="BK23" s="55"/>
      <c r="BL23" s="55"/>
      <c r="BM23" s="55"/>
      <c r="BN23" s="55"/>
      <c r="BO23" s="55"/>
      <c r="BP23" s="55"/>
      <c r="BQ23" s="55"/>
      <c r="BR23" s="55"/>
      <c r="BS23" s="56"/>
      <c r="BT23" s="75">
        <v>20.12</v>
      </c>
      <c r="BU23" s="76"/>
      <c r="BV23" s="76"/>
      <c r="BW23" s="76"/>
      <c r="BX23" s="76"/>
      <c r="BY23" s="76"/>
      <c r="BZ23" s="76"/>
      <c r="CA23" s="76"/>
      <c r="CB23" s="76"/>
      <c r="CC23" s="77"/>
      <c r="CD23" s="69">
        <v>2900.92222</v>
      </c>
      <c r="CE23" s="55"/>
      <c r="CF23" s="55"/>
      <c r="CG23" s="55"/>
      <c r="CH23" s="55"/>
      <c r="CI23" s="55"/>
      <c r="CJ23" s="55"/>
      <c r="CK23" s="55"/>
      <c r="CL23" s="55"/>
      <c r="CM23" s="56"/>
      <c r="CN23" s="72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4"/>
      <c r="EC23" s="33"/>
    </row>
    <row r="24" spans="1:133" s="22" customFormat="1" ht="15" customHeight="1">
      <c r="A24" s="62" t="s">
        <v>41</v>
      </c>
      <c r="B24" s="63"/>
      <c r="C24" s="63"/>
      <c r="D24" s="63"/>
      <c r="E24" s="63"/>
      <c r="F24" s="63"/>
      <c r="G24" s="63"/>
      <c r="H24" s="63"/>
      <c r="I24" s="64"/>
      <c r="J24" s="28"/>
      <c r="K24" s="65" t="s">
        <v>12</v>
      </c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29"/>
      <c r="BI24" s="54" t="s">
        <v>5</v>
      </c>
      <c r="BJ24" s="55"/>
      <c r="BK24" s="55"/>
      <c r="BL24" s="55"/>
      <c r="BM24" s="55"/>
      <c r="BN24" s="55"/>
      <c r="BO24" s="55"/>
      <c r="BP24" s="55"/>
      <c r="BQ24" s="55"/>
      <c r="BR24" s="55"/>
      <c r="BS24" s="56"/>
      <c r="BT24" s="78">
        <v>0</v>
      </c>
      <c r="BU24" s="79"/>
      <c r="BV24" s="79"/>
      <c r="BW24" s="79"/>
      <c r="BX24" s="79"/>
      <c r="BY24" s="79"/>
      <c r="BZ24" s="79"/>
      <c r="CA24" s="79"/>
      <c r="CB24" s="79"/>
      <c r="CC24" s="80"/>
      <c r="CD24" s="69">
        <v>2812.5343199999998</v>
      </c>
      <c r="CE24" s="55"/>
      <c r="CF24" s="55"/>
      <c r="CG24" s="55"/>
      <c r="CH24" s="55"/>
      <c r="CI24" s="55"/>
      <c r="CJ24" s="55"/>
      <c r="CK24" s="55"/>
      <c r="CL24" s="55"/>
      <c r="CM24" s="56"/>
      <c r="CN24" s="72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4"/>
      <c r="EC24" s="33"/>
    </row>
    <row r="25" spans="1:133" s="22" customFormat="1" ht="15" customHeight="1">
      <c r="A25" s="62" t="s">
        <v>10</v>
      </c>
      <c r="B25" s="63"/>
      <c r="C25" s="63"/>
      <c r="D25" s="63"/>
      <c r="E25" s="63"/>
      <c r="F25" s="63"/>
      <c r="G25" s="63"/>
      <c r="H25" s="63"/>
      <c r="I25" s="64"/>
      <c r="J25" s="28"/>
      <c r="K25" s="65" t="s">
        <v>21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29"/>
      <c r="BI25" s="54" t="s">
        <v>5</v>
      </c>
      <c r="BJ25" s="55"/>
      <c r="BK25" s="55"/>
      <c r="BL25" s="55"/>
      <c r="BM25" s="55"/>
      <c r="BN25" s="55"/>
      <c r="BO25" s="55"/>
      <c r="BP25" s="55"/>
      <c r="BQ25" s="55"/>
      <c r="BR25" s="55"/>
      <c r="BS25" s="56"/>
      <c r="BT25" s="69">
        <v>6619.38</v>
      </c>
      <c r="BU25" s="70"/>
      <c r="BV25" s="70"/>
      <c r="BW25" s="70"/>
      <c r="BX25" s="70"/>
      <c r="BY25" s="70"/>
      <c r="BZ25" s="70"/>
      <c r="CA25" s="70"/>
      <c r="CB25" s="70"/>
      <c r="CC25" s="71"/>
      <c r="CD25" s="69">
        <v>11047.0041125</v>
      </c>
      <c r="CE25" s="55"/>
      <c r="CF25" s="55"/>
      <c r="CG25" s="55"/>
      <c r="CH25" s="55"/>
      <c r="CI25" s="55"/>
      <c r="CJ25" s="55"/>
      <c r="CK25" s="55"/>
      <c r="CL25" s="55"/>
      <c r="CM25" s="56"/>
      <c r="CN25" s="72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4"/>
      <c r="EC25" s="33"/>
    </row>
    <row r="26" spans="1:133" s="22" customFormat="1" ht="15" customHeight="1">
      <c r="A26" s="62" t="s">
        <v>42</v>
      </c>
      <c r="B26" s="63"/>
      <c r="C26" s="63"/>
      <c r="D26" s="63"/>
      <c r="E26" s="63"/>
      <c r="F26" s="63"/>
      <c r="G26" s="63"/>
      <c r="H26" s="63"/>
      <c r="I26" s="64"/>
      <c r="J26" s="28"/>
      <c r="K26" s="65" t="s">
        <v>12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29"/>
      <c r="BI26" s="54" t="s">
        <v>5</v>
      </c>
      <c r="BJ26" s="55"/>
      <c r="BK26" s="55"/>
      <c r="BL26" s="55"/>
      <c r="BM26" s="55"/>
      <c r="BN26" s="55"/>
      <c r="BO26" s="55"/>
      <c r="BP26" s="55"/>
      <c r="BQ26" s="55"/>
      <c r="BR26" s="55"/>
      <c r="BS26" s="56"/>
      <c r="BT26" s="54"/>
      <c r="BU26" s="55"/>
      <c r="BV26" s="55"/>
      <c r="BW26" s="55"/>
      <c r="BX26" s="55"/>
      <c r="BY26" s="55"/>
      <c r="BZ26" s="55"/>
      <c r="CA26" s="55"/>
      <c r="CB26" s="55"/>
      <c r="CC26" s="56"/>
      <c r="CD26" s="54"/>
      <c r="CE26" s="55"/>
      <c r="CF26" s="55"/>
      <c r="CG26" s="55"/>
      <c r="CH26" s="55"/>
      <c r="CI26" s="55"/>
      <c r="CJ26" s="55"/>
      <c r="CK26" s="55"/>
      <c r="CL26" s="55"/>
      <c r="CM26" s="56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4"/>
      <c r="EC26" s="33"/>
    </row>
    <row r="27" spans="1:133" s="22" customFormat="1" ht="30" customHeight="1">
      <c r="A27" s="62" t="s">
        <v>14</v>
      </c>
      <c r="B27" s="63"/>
      <c r="C27" s="63"/>
      <c r="D27" s="63"/>
      <c r="E27" s="63"/>
      <c r="F27" s="63"/>
      <c r="G27" s="63"/>
      <c r="H27" s="63"/>
      <c r="I27" s="64"/>
      <c r="J27" s="28"/>
      <c r="K27" s="65" t="s">
        <v>99</v>
      </c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29"/>
      <c r="BI27" s="54" t="s">
        <v>5</v>
      </c>
      <c r="BJ27" s="55"/>
      <c r="BK27" s="55"/>
      <c r="BL27" s="55"/>
      <c r="BM27" s="55"/>
      <c r="BN27" s="55"/>
      <c r="BO27" s="55"/>
      <c r="BP27" s="55"/>
      <c r="BQ27" s="55"/>
      <c r="BR27" s="55"/>
      <c r="BS27" s="56"/>
      <c r="BT27" s="69">
        <v>1096.1599999999999</v>
      </c>
      <c r="BU27" s="70"/>
      <c r="BV27" s="70"/>
      <c r="BW27" s="70"/>
      <c r="BX27" s="70"/>
      <c r="BY27" s="70"/>
      <c r="BZ27" s="70"/>
      <c r="CA27" s="70"/>
      <c r="CB27" s="70"/>
      <c r="CC27" s="71"/>
      <c r="CD27" s="69">
        <f>CD28+CD29+CD30</f>
        <v>2115.0474449999983</v>
      </c>
      <c r="CE27" s="55"/>
      <c r="CF27" s="55"/>
      <c r="CG27" s="55"/>
      <c r="CH27" s="55"/>
      <c r="CI27" s="55"/>
      <c r="CJ27" s="55"/>
      <c r="CK27" s="55"/>
      <c r="CL27" s="55"/>
      <c r="CM27" s="56"/>
      <c r="CN27" s="72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4"/>
      <c r="EC27" s="34">
        <v>2115.047445</v>
      </c>
    </row>
    <row r="28" spans="1:133" s="22" customFormat="1" ht="30" customHeight="1">
      <c r="A28" s="62" t="s">
        <v>43</v>
      </c>
      <c r="B28" s="63"/>
      <c r="C28" s="63"/>
      <c r="D28" s="63"/>
      <c r="E28" s="63"/>
      <c r="F28" s="63"/>
      <c r="G28" s="63"/>
      <c r="H28" s="63"/>
      <c r="I28" s="64"/>
      <c r="J28" s="28"/>
      <c r="K28" s="65" t="s">
        <v>100</v>
      </c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29"/>
      <c r="BI28" s="54" t="s">
        <v>5</v>
      </c>
      <c r="BJ28" s="55"/>
      <c r="BK28" s="55"/>
      <c r="BL28" s="55"/>
      <c r="BM28" s="55"/>
      <c r="BN28" s="55"/>
      <c r="BO28" s="55"/>
      <c r="BP28" s="55"/>
      <c r="BQ28" s="55"/>
      <c r="BR28" s="55"/>
      <c r="BS28" s="56"/>
      <c r="BT28" s="78">
        <v>0</v>
      </c>
      <c r="BU28" s="79"/>
      <c r="BV28" s="79"/>
      <c r="BW28" s="79"/>
      <c r="BX28" s="79"/>
      <c r="BY28" s="79"/>
      <c r="BZ28" s="79"/>
      <c r="CA28" s="79"/>
      <c r="CB28" s="79"/>
      <c r="CC28" s="80"/>
      <c r="CD28" s="78">
        <v>0</v>
      </c>
      <c r="CE28" s="79"/>
      <c r="CF28" s="79"/>
      <c r="CG28" s="79"/>
      <c r="CH28" s="79"/>
      <c r="CI28" s="79"/>
      <c r="CJ28" s="79"/>
      <c r="CK28" s="79"/>
      <c r="CL28" s="79"/>
      <c r="CM28" s="80"/>
      <c r="CN28" s="72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4"/>
      <c r="EC28" s="33"/>
    </row>
    <row r="29" spans="1:133" s="22" customFormat="1" ht="15" customHeight="1">
      <c r="A29" s="62" t="s">
        <v>45</v>
      </c>
      <c r="B29" s="63"/>
      <c r="C29" s="63"/>
      <c r="D29" s="63"/>
      <c r="E29" s="63"/>
      <c r="F29" s="63"/>
      <c r="G29" s="63"/>
      <c r="H29" s="63"/>
      <c r="I29" s="64"/>
      <c r="J29" s="28"/>
      <c r="K29" s="65" t="s">
        <v>44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29"/>
      <c r="BI29" s="54" t="s">
        <v>5</v>
      </c>
      <c r="BJ29" s="55"/>
      <c r="BK29" s="55"/>
      <c r="BL29" s="55"/>
      <c r="BM29" s="55"/>
      <c r="BN29" s="55"/>
      <c r="BO29" s="55"/>
      <c r="BP29" s="55"/>
      <c r="BQ29" s="55"/>
      <c r="BR29" s="55"/>
      <c r="BS29" s="56"/>
      <c r="BT29" s="78">
        <v>0</v>
      </c>
      <c r="BU29" s="79"/>
      <c r="BV29" s="79"/>
      <c r="BW29" s="79"/>
      <c r="BX29" s="79"/>
      <c r="BY29" s="79"/>
      <c r="BZ29" s="79"/>
      <c r="CA29" s="79"/>
      <c r="CB29" s="79"/>
      <c r="CC29" s="80"/>
      <c r="CD29" s="69">
        <v>104.66664999999999</v>
      </c>
      <c r="CE29" s="55"/>
      <c r="CF29" s="55"/>
      <c r="CG29" s="55"/>
      <c r="CH29" s="55"/>
      <c r="CI29" s="55"/>
      <c r="CJ29" s="55"/>
      <c r="CK29" s="55"/>
      <c r="CL29" s="55"/>
      <c r="CM29" s="56"/>
      <c r="CN29" s="72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  <c r="EC29" s="33"/>
    </row>
    <row r="30" spans="1:133" s="22" customFormat="1" ht="30" customHeight="1">
      <c r="A30" s="62" t="s">
        <v>101</v>
      </c>
      <c r="B30" s="63"/>
      <c r="C30" s="63"/>
      <c r="D30" s="63"/>
      <c r="E30" s="63"/>
      <c r="F30" s="63"/>
      <c r="G30" s="63"/>
      <c r="H30" s="63"/>
      <c r="I30" s="64"/>
      <c r="J30" s="28"/>
      <c r="K30" s="65" t="s">
        <v>46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29"/>
      <c r="BI30" s="54" t="s">
        <v>5</v>
      </c>
      <c r="BJ30" s="55"/>
      <c r="BK30" s="55"/>
      <c r="BL30" s="55"/>
      <c r="BM30" s="55"/>
      <c r="BN30" s="55"/>
      <c r="BO30" s="55"/>
      <c r="BP30" s="55"/>
      <c r="BQ30" s="55"/>
      <c r="BR30" s="55"/>
      <c r="BS30" s="56"/>
      <c r="BT30" s="75">
        <f>BT27</f>
        <v>1096.1599999999999</v>
      </c>
      <c r="BU30" s="76"/>
      <c r="BV30" s="76"/>
      <c r="BW30" s="76"/>
      <c r="BX30" s="76"/>
      <c r="BY30" s="76"/>
      <c r="BZ30" s="76"/>
      <c r="CA30" s="76"/>
      <c r="CB30" s="76"/>
      <c r="CC30" s="77"/>
      <c r="CD30" s="69">
        <v>2010.3807949999984</v>
      </c>
      <c r="CE30" s="55"/>
      <c r="CF30" s="55"/>
      <c r="CG30" s="55"/>
      <c r="CH30" s="55"/>
      <c r="CI30" s="55"/>
      <c r="CJ30" s="55"/>
      <c r="CK30" s="55"/>
      <c r="CL30" s="55"/>
      <c r="CM30" s="56"/>
      <c r="CN30" s="72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4"/>
      <c r="EC30" s="33"/>
    </row>
    <row r="31" spans="1:133" s="22" customFormat="1" ht="45" customHeight="1">
      <c r="A31" s="62" t="s">
        <v>102</v>
      </c>
      <c r="B31" s="63"/>
      <c r="C31" s="63"/>
      <c r="D31" s="63"/>
      <c r="E31" s="63"/>
      <c r="F31" s="63"/>
      <c r="G31" s="63"/>
      <c r="H31" s="63"/>
      <c r="I31" s="64"/>
      <c r="J31" s="28"/>
      <c r="K31" s="65" t="s">
        <v>103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29"/>
      <c r="BI31" s="54" t="s">
        <v>5</v>
      </c>
      <c r="BJ31" s="55"/>
      <c r="BK31" s="55"/>
      <c r="BL31" s="55"/>
      <c r="BM31" s="55"/>
      <c r="BN31" s="55"/>
      <c r="BO31" s="55"/>
      <c r="BP31" s="55"/>
      <c r="BQ31" s="55"/>
      <c r="BR31" s="55"/>
      <c r="BS31" s="56"/>
      <c r="BT31" s="78">
        <v>0</v>
      </c>
      <c r="BU31" s="79"/>
      <c r="BV31" s="79"/>
      <c r="BW31" s="79"/>
      <c r="BX31" s="79"/>
      <c r="BY31" s="79"/>
      <c r="BZ31" s="79"/>
      <c r="CA31" s="79"/>
      <c r="CB31" s="79"/>
      <c r="CC31" s="80"/>
      <c r="CD31" s="78">
        <v>0</v>
      </c>
      <c r="CE31" s="79"/>
      <c r="CF31" s="79"/>
      <c r="CG31" s="79"/>
      <c r="CH31" s="79"/>
      <c r="CI31" s="79"/>
      <c r="CJ31" s="79"/>
      <c r="CK31" s="79"/>
      <c r="CL31" s="79"/>
      <c r="CM31" s="80"/>
      <c r="CN31" s="72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4"/>
      <c r="EC31" s="33"/>
    </row>
    <row r="32" spans="1:133" s="22" customFormat="1" ht="30" customHeight="1">
      <c r="A32" s="62" t="s">
        <v>104</v>
      </c>
      <c r="B32" s="63"/>
      <c r="C32" s="63"/>
      <c r="D32" s="63"/>
      <c r="E32" s="63"/>
      <c r="F32" s="63"/>
      <c r="G32" s="63"/>
      <c r="H32" s="63"/>
      <c r="I32" s="64"/>
      <c r="J32" s="28"/>
      <c r="K32" s="65" t="s">
        <v>105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29"/>
      <c r="BI32" s="54" t="s">
        <v>5</v>
      </c>
      <c r="BJ32" s="55"/>
      <c r="BK32" s="55"/>
      <c r="BL32" s="55"/>
      <c r="BM32" s="55"/>
      <c r="BN32" s="55"/>
      <c r="BO32" s="55"/>
      <c r="BP32" s="55"/>
      <c r="BQ32" s="55"/>
      <c r="BR32" s="55"/>
      <c r="BS32" s="56"/>
      <c r="BT32" s="78">
        <v>0</v>
      </c>
      <c r="BU32" s="79"/>
      <c r="BV32" s="79"/>
      <c r="BW32" s="79"/>
      <c r="BX32" s="79"/>
      <c r="BY32" s="79"/>
      <c r="BZ32" s="79"/>
      <c r="CA32" s="79"/>
      <c r="CB32" s="79"/>
      <c r="CC32" s="80"/>
      <c r="CD32" s="78">
        <v>0</v>
      </c>
      <c r="CE32" s="79"/>
      <c r="CF32" s="79"/>
      <c r="CG32" s="79"/>
      <c r="CH32" s="79"/>
      <c r="CI32" s="79"/>
      <c r="CJ32" s="79"/>
      <c r="CK32" s="79"/>
      <c r="CL32" s="79"/>
      <c r="CM32" s="80"/>
      <c r="CN32" s="72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4"/>
      <c r="EC32" s="33"/>
    </row>
    <row r="33" spans="1:133" s="22" customFormat="1" ht="30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4"/>
      <c r="J33" s="28"/>
      <c r="K33" s="65" t="s">
        <v>48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29"/>
      <c r="BI33" s="54" t="s">
        <v>5</v>
      </c>
      <c r="BJ33" s="55"/>
      <c r="BK33" s="55"/>
      <c r="BL33" s="55"/>
      <c r="BM33" s="55"/>
      <c r="BN33" s="55"/>
      <c r="BO33" s="55"/>
      <c r="BP33" s="55"/>
      <c r="BQ33" s="55"/>
      <c r="BR33" s="55"/>
      <c r="BS33" s="56"/>
      <c r="BT33" s="69">
        <v>38825.2</v>
      </c>
      <c r="BU33" s="55"/>
      <c r="BV33" s="55"/>
      <c r="BW33" s="55"/>
      <c r="BX33" s="55"/>
      <c r="BY33" s="55"/>
      <c r="BZ33" s="55"/>
      <c r="CA33" s="55"/>
      <c r="CB33" s="55"/>
      <c r="CC33" s="56"/>
      <c r="CD33" s="69">
        <f>CD34+CD35+CD36+CD37+CD38+CD39+CD40+CD41+CD42+CD43</f>
        <v>65716.34616166953</v>
      </c>
      <c r="CE33" s="55"/>
      <c r="CF33" s="55"/>
      <c r="CG33" s="55"/>
      <c r="CH33" s="55"/>
      <c r="CI33" s="55"/>
      <c r="CJ33" s="55"/>
      <c r="CK33" s="55"/>
      <c r="CL33" s="55"/>
      <c r="CM33" s="56"/>
      <c r="CN33" s="72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4"/>
      <c r="DN33" s="24">
        <v>40173.20856468466</v>
      </c>
      <c r="EC33" s="34">
        <v>65716.34616166953</v>
      </c>
    </row>
    <row r="34" spans="1:133" s="22" customFormat="1" ht="15" customHeight="1">
      <c r="A34" s="62" t="s">
        <v>49</v>
      </c>
      <c r="B34" s="63"/>
      <c r="C34" s="63"/>
      <c r="D34" s="63"/>
      <c r="E34" s="63"/>
      <c r="F34" s="63"/>
      <c r="G34" s="63"/>
      <c r="H34" s="63"/>
      <c r="I34" s="64"/>
      <c r="J34" s="28"/>
      <c r="K34" s="65" t="s">
        <v>50</v>
      </c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29"/>
      <c r="BI34" s="54" t="s">
        <v>5</v>
      </c>
      <c r="BJ34" s="55"/>
      <c r="BK34" s="55"/>
      <c r="BL34" s="55"/>
      <c r="BM34" s="55"/>
      <c r="BN34" s="55"/>
      <c r="BO34" s="55"/>
      <c r="BP34" s="55"/>
      <c r="BQ34" s="55"/>
      <c r="BR34" s="55"/>
      <c r="BS34" s="56"/>
      <c r="BT34" s="78">
        <v>0</v>
      </c>
      <c r="BU34" s="79"/>
      <c r="BV34" s="79"/>
      <c r="BW34" s="79"/>
      <c r="BX34" s="79"/>
      <c r="BY34" s="79"/>
      <c r="BZ34" s="79"/>
      <c r="CA34" s="79"/>
      <c r="CB34" s="79"/>
      <c r="CC34" s="80"/>
      <c r="CD34" s="78">
        <v>0</v>
      </c>
      <c r="CE34" s="79"/>
      <c r="CF34" s="79"/>
      <c r="CG34" s="79"/>
      <c r="CH34" s="79"/>
      <c r="CI34" s="79"/>
      <c r="CJ34" s="79"/>
      <c r="CK34" s="79"/>
      <c r="CL34" s="79"/>
      <c r="CM34" s="80"/>
      <c r="CN34" s="72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4"/>
      <c r="EC34" s="33"/>
    </row>
    <row r="35" spans="1:133" s="22" customFormat="1" ht="45" customHeight="1">
      <c r="A35" s="62" t="s">
        <v>51</v>
      </c>
      <c r="B35" s="63"/>
      <c r="C35" s="63"/>
      <c r="D35" s="63"/>
      <c r="E35" s="63"/>
      <c r="F35" s="63"/>
      <c r="G35" s="63"/>
      <c r="H35" s="63"/>
      <c r="I35" s="64"/>
      <c r="J35" s="28"/>
      <c r="K35" s="65" t="s">
        <v>52</v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29"/>
      <c r="BI35" s="54" t="s">
        <v>5</v>
      </c>
      <c r="BJ35" s="55"/>
      <c r="BK35" s="55"/>
      <c r="BL35" s="55"/>
      <c r="BM35" s="55"/>
      <c r="BN35" s="55"/>
      <c r="BO35" s="55"/>
      <c r="BP35" s="55"/>
      <c r="BQ35" s="55"/>
      <c r="BR35" s="55"/>
      <c r="BS35" s="56"/>
      <c r="BT35" s="78">
        <v>0</v>
      </c>
      <c r="BU35" s="79"/>
      <c r="BV35" s="79"/>
      <c r="BW35" s="79"/>
      <c r="BX35" s="79"/>
      <c r="BY35" s="79"/>
      <c r="BZ35" s="79"/>
      <c r="CA35" s="79"/>
      <c r="CB35" s="79"/>
      <c r="CC35" s="80"/>
      <c r="CD35" s="78">
        <v>0</v>
      </c>
      <c r="CE35" s="79"/>
      <c r="CF35" s="79"/>
      <c r="CG35" s="79"/>
      <c r="CH35" s="79"/>
      <c r="CI35" s="79"/>
      <c r="CJ35" s="79"/>
      <c r="CK35" s="79"/>
      <c r="CL35" s="79"/>
      <c r="CM35" s="80"/>
      <c r="CN35" s="72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4"/>
      <c r="EC35" s="33"/>
    </row>
    <row r="36" spans="1:133" s="22" customFormat="1" ht="15" customHeight="1">
      <c r="A36" s="62" t="s">
        <v>53</v>
      </c>
      <c r="B36" s="63"/>
      <c r="C36" s="63"/>
      <c r="D36" s="63"/>
      <c r="E36" s="63"/>
      <c r="F36" s="63"/>
      <c r="G36" s="63"/>
      <c r="H36" s="63"/>
      <c r="I36" s="64"/>
      <c r="J36" s="28"/>
      <c r="K36" s="65" t="s">
        <v>54</v>
      </c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29"/>
      <c r="BI36" s="54" t="s">
        <v>5</v>
      </c>
      <c r="BJ36" s="55"/>
      <c r="BK36" s="55"/>
      <c r="BL36" s="55"/>
      <c r="BM36" s="55"/>
      <c r="BN36" s="55"/>
      <c r="BO36" s="55"/>
      <c r="BP36" s="55"/>
      <c r="BQ36" s="55"/>
      <c r="BR36" s="55"/>
      <c r="BS36" s="56"/>
      <c r="BT36" s="69">
        <v>109.09</v>
      </c>
      <c r="BU36" s="70"/>
      <c r="BV36" s="70"/>
      <c r="BW36" s="70"/>
      <c r="BX36" s="70"/>
      <c r="BY36" s="70"/>
      <c r="BZ36" s="70"/>
      <c r="CA36" s="70"/>
      <c r="CB36" s="70"/>
      <c r="CC36" s="71"/>
      <c r="CD36" s="69">
        <v>1777.3975</v>
      </c>
      <c r="CE36" s="55"/>
      <c r="CF36" s="55"/>
      <c r="CG36" s="55"/>
      <c r="CH36" s="55"/>
      <c r="CI36" s="55"/>
      <c r="CJ36" s="55"/>
      <c r="CK36" s="55"/>
      <c r="CL36" s="55"/>
      <c r="CM36" s="56"/>
      <c r="CN36" s="72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4"/>
      <c r="EC36" s="33"/>
    </row>
    <row r="37" spans="1:133" s="22" customFormat="1" ht="15" customHeight="1">
      <c r="A37" s="62" t="s">
        <v>55</v>
      </c>
      <c r="B37" s="63"/>
      <c r="C37" s="63"/>
      <c r="D37" s="63"/>
      <c r="E37" s="63"/>
      <c r="F37" s="63"/>
      <c r="G37" s="63"/>
      <c r="H37" s="63"/>
      <c r="I37" s="64"/>
      <c r="J37" s="28"/>
      <c r="K37" s="65" t="s">
        <v>22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29"/>
      <c r="BI37" s="54" t="s">
        <v>5</v>
      </c>
      <c r="BJ37" s="55"/>
      <c r="BK37" s="55"/>
      <c r="BL37" s="55"/>
      <c r="BM37" s="55"/>
      <c r="BN37" s="55"/>
      <c r="BO37" s="55"/>
      <c r="BP37" s="55"/>
      <c r="BQ37" s="55"/>
      <c r="BR37" s="55"/>
      <c r="BS37" s="56"/>
      <c r="BT37" s="69">
        <v>1995.74</v>
      </c>
      <c r="BU37" s="70"/>
      <c r="BV37" s="70"/>
      <c r="BW37" s="70"/>
      <c r="BX37" s="70"/>
      <c r="BY37" s="70"/>
      <c r="BZ37" s="70"/>
      <c r="CA37" s="70"/>
      <c r="CB37" s="70"/>
      <c r="CC37" s="71"/>
      <c r="CD37" s="69">
        <v>2193.52058662236</v>
      </c>
      <c r="CE37" s="55"/>
      <c r="CF37" s="55"/>
      <c r="CG37" s="55"/>
      <c r="CH37" s="55"/>
      <c r="CI37" s="55"/>
      <c r="CJ37" s="55"/>
      <c r="CK37" s="55"/>
      <c r="CL37" s="55"/>
      <c r="CM37" s="56"/>
      <c r="CN37" s="72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4"/>
      <c r="EC37" s="33"/>
    </row>
    <row r="38" spans="1:133" s="22" customFormat="1" ht="51" customHeight="1">
      <c r="A38" s="62" t="s">
        <v>56</v>
      </c>
      <c r="B38" s="63"/>
      <c r="C38" s="63"/>
      <c r="D38" s="63"/>
      <c r="E38" s="63"/>
      <c r="F38" s="63"/>
      <c r="G38" s="63"/>
      <c r="H38" s="63"/>
      <c r="I38" s="64"/>
      <c r="J38" s="28"/>
      <c r="K38" s="65" t="s">
        <v>106</v>
      </c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29"/>
      <c r="BI38" s="54" t="s">
        <v>5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6"/>
      <c r="BT38" s="78">
        <v>0</v>
      </c>
      <c r="BU38" s="79"/>
      <c r="BV38" s="79"/>
      <c r="BW38" s="79"/>
      <c r="BX38" s="79"/>
      <c r="BY38" s="79"/>
      <c r="BZ38" s="79"/>
      <c r="CA38" s="79"/>
      <c r="CB38" s="79"/>
      <c r="CC38" s="80"/>
      <c r="CD38" s="78">
        <v>0</v>
      </c>
      <c r="CE38" s="79"/>
      <c r="CF38" s="79"/>
      <c r="CG38" s="79"/>
      <c r="CH38" s="79"/>
      <c r="CI38" s="79"/>
      <c r="CJ38" s="79"/>
      <c r="CK38" s="79"/>
      <c r="CL38" s="79"/>
      <c r="CM38" s="80"/>
      <c r="CN38" s="72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4"/>
      <c r="EC38" s="33"/>
    </row>
    <row r="39" spans="1:133" s="22" customFormat="1" ht="15" customHeight="1">
      <c r="A39" s="62" t="s">
        <v>57</v>
      </c>
      <c r="B39" s="63"/>
      <c r="C39" s="63"/>
      <c r="D39" s="63"/>
      <c r="E39" s="63"/>
      <c r="F39" s="63"/>
      <c r="G39" s="63"/>
      <c r="H39" s="63"/>
      <c r="I39" s="64"/>
      <c r="J39" s="28"/>
      <c r="K39" s="65" t="s">
        <v>107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29"/>
      <c r="BI39" s="54" t="s">
        <v>5</v>
      </c>
      <c r="BJ39" s="55"/>
      <c r="BK39" s="55"/>
      <c r="BL39" s="55"/>
      <c r="BM39" s="55"/>
      <c r="BN39" s="55"/>
      <c r="BO39" s="55"/>
      <c r="BP39" s="55"/>
      <c r="BQ39" s="55"/>
      <c r="BR39" s="55"/>
      <c r="BS39" s="56"/>
      <c r="BT39" s="69">
        <v>28907.81</v>
      </c>
      <c r="BU39" s="70"/>
      <c r="BV39" s="70"/>
      <c r="BW39" s="70"/>
      <c r="BX39" s="70"/>
      <c r="BY39" s="70"/>
      <c r="BZ39" s="70"/>
      <c r="CA39" s="70"/>
      <c r="CB39" s="70"/>
      <c r="CC39" s="71"/>
      <c r="CD39" s="69">
        <v>51163.4252375</v>
      </c>
      <c r="CE39" s="55"/>
      <c r="CF39" s="55"/>
      <c r="CG39" s="55"/>
      <c r="CH39" s="55"/>
      <c r="CI39" s="55"/>
      <c r="CJ39" s="55"/>
      <c r="CK39" s="55"/>
      <c r="CL39" s="55"/>
      <c r="CM39" s="56"/>
      <c r="CN39" s="72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4"/>
      <c r="EC39" s="33"/>
    </row>
    <row r="40" spans="1:133" s="22" customFormat="1" ht="15" customHeight="1">
      <c r="A40" s="62" t="s">
        <v>58</v>
      </c>
      <c r="B40" s="63"/>
      <c r="C40" s="63"/>
      <c r="D40" s="63"/>
      <c r="E40" s="63"/>
      <c r="F40" s="63"/>
      <c r="G40" s="63"/>
      <c r="H40" s="63"/>
      <c r="I40" s="64"/>
      <c r="J40" s="28"/>
      <c r="K40" s="65" t="s">
        <v>108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29"/>
      <c r="BI40" s="54" t="s">
        <v>5</v>
      </c>
      <c r="BJ40" s="55"/>
      <c r="BK40" s="55"/>
      <c r="BL40" s="55"/>
      <c r="BM40" s="55"/>
      <c r="BN40" s="55"/>
      <c r="BO40" s="55"/>
      <c r="BP40" s="55"/>
      <c r="BQ40" s="55"/>
      <c r="BR40" s="55"/>
      <c r="BS40" s="56"/>
      <c r="BT40" s="78">
        <v>0</v>
      </c>
      <c r="BU40" s="79"/>
      <c r="BV40" s="79"/>
      <c r="BW40" s="79"/>
      <c r="BX40" s="79"/>
      <c r="BY40" s="79"/>
      <c r="BZ40" s="79"/>
      <c r="CA40" s="79"/>
      <c r="CB40" s="79"/>
      <c r="CC40" s="80"/>
      <c r="CD40" s="78">
        <v>0</v>
      </c>
      <c r="CE40" s="79"/>
      <c r="CF40" s="79"/>
      <c r="CG40" s="79"/>
      <c r="CH40" s="79"/>
      <c r="CI40" s="79"/>
      <c r="CJ40" s="79"/>
      <c r="CK40" s="79"/>
      <c r="CL40" s="79"/>
      <c r="CM40" s="80"/>
      <c r="CN40" s="72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4"/>
      <c r="EC40" s="33"/>
    </row>
    <row r="41" spans="1:133" s="22" customFormat="1" ht="15" customHeight="1">
      <c r="A41" s="62" t="s">
        <v>62</v>
      </c>
      <c r="B41" s="63"/>
      <c r="C41" s="63"/>
      <c r="D41" s="63"/>
      <c r="E41" s="63"/>
      <c r="F41" s="63"/>
      <c r="G41" s="63"/>
      <c r="H41" s="63"/>
      <c r="I41" s="64"/>
      <c r="J41" s="28"/>
      <c r="K41" s="65" t="s">
        <v>23</v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29"/>
      <c r="BI41" s="54" t="s">
        <v>5</v>
      </c>
      <c r="BJ41" s="55"/>
      <c r="BK41" s="55"/>
      <c r="BL41" s="55"/>
      <c r="BM41" s="55"/>
      <c r="BN41" s="55"/>
      <c r="BO41" s="55"/>
      <c r="BP41" s="55"/>
      <c r="BQ41" s="55"/>
      <c r="BR41" s="55"/>
      <c r="BS41" s="56"/>
      <c r="BT41" s="69">
        <v>65.1</v>
      </c>
      <c r="BU41" s="70"/>
      <c r="BV41" s="70"/>
      <c r="BW41" s="70"/>
      <c r="BX41" s="70"/>
      <c r="BY41" s="70"/>
      <c r="BZ41" s="70"/>
      <c r="CA41" s="70"/>
      <c r="CB41" s="70"/>
      <c r="CC41" s="71"/>
      <c r="CD41" s="78">
        <v>0</v>
      </c>
      <c r="CE41" s="79"/>
      <c r="CF41" s="79"/>
      <c r="CG41" s="79"/>
      <c r="CH41" s="79"/>
      <c r="CI41" s="79"/>
      <c r="CJ41" s="79"/>
      <c r="CK41" s="79"/>
      <c r="CL41" s="79"/>
      <c r="CM41" s="80"/>
      <c r="CN41" s="72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4"/>
      <c r="EC41" s="33"/>
    </row>
    <row r="42" spans="1:133" s="22" customFormat="1" ht="15" customHeight="1">
      <c r="A42" s="62" t="s">
        <v>109</v>
      </c>
      <c r="B42" s="63"/>
      <c r="C42" s="63"/>
      <c r="D42" s="63"/>
      <c r="E42" s="63"/>
      <c r="F42" s="63"/>
      <c r="G42" s="63"/>
      <c r="H42" s="63"/>
      <c r="I42" s="64"/>
      <c r="J42" s="28"/>
      <c r="K42" s="65" t="s">
        <v>24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29"/>
      <c r="BI42" s="54" t="s">
        <v>5</v>
      </c>
      <c r="BJ42" s="55"/>
      <c r="BK42" s="55"/>
      <c r="BL42" s="55"/>
      <c r="BM42" s="55"/>
      <c r="BN42" s="55"/>
      <c r="BO42" s="55"/>
      <c r="BP42" s="55"/>
      <c r="BQ42" s="55"/>
      <c r="BR42" s="55"/>
      <c r="BS42" s="56"/>
      <c r="BT42" s="69">
        <v>7747.45</v>
      </c>
      <c r="BU42" s="70"/>
      <c r="BV42" s="70"/>
      <c r="BW42" s="70"/>
      <c r="BX42" s="70"/>
      <c r="BY42" s="70"/>
      <c r="BZ42" s="70"/>
      <c r="CA42" s="70"/>
      <c r="CB42" s="70"/>
      <c r="CC42" s="71"/>
      <c r="CD42" s="69">
        <v>10582.002837547163</v>
      </c>
      <c r="CE42" s="55"/>
      <c r="CF42" s="55"/>
      <c r="CG42" s="55"/>
      <c r="CH42" s="55"/>
      <c r="CI42" s="55"/>
      <c r="CJ42" s="55"/>
      <c r="CK42" s="55"/>
      <c r="CL42" s="55"/>
      <c r="CM42" s="56"/>
      <c r="CN42" s="72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4"/>
      <c r="EC42" s="33"/>
    </row>
    <row r="43" spans="1:133" s="22" customFormat="1" ht="72.75" customHeight="1">
      <c r="A43" s="62" t="s">
        <v>110</v>
      </c>
      <c r="B43" s="63"/>
      <c r="C43" s="63"/>
      <c r="D43" s="63"/>
      <c r="E43" s="63"/>
      <c r="F43" s="63"/>
      <c r="G43" s="63"/>
      <c r="H43" s="63"/>
      <c r="I43" s="64"/>
      <c r="J43" s="28"/>
      <c r="K43" s="65" t="s">
        <v>59</v>
      </c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29"/>
      <c r="BI43" s="54" t="s">
        <v>5</v>
      </c>
      <c r="BJ43" s="55"/>
      <c r="BK43" s="55"/>
      <c r="BL43" s="55"/>
      <c r="BM43" s="55"/>
      <c r="BN43" s="55"/>
      <c r="BO43" s="55"/>
      <c r="BP43" s="55"/>
      <c r="BQ43" s="55"/>
      <c r="BR43" s="55"/>
      <c r="BS43" s="56"/>
      <c r="BT43" s="78">
        <v>0</v>
      </c>
      <c r="BU43" s="79"/>
      <c r="BV43" s="79"/>
      <c r="BW43" s="79"/>
      <c r="BX43" s="79"/>
      <c r="BY43" s="79"/>
      <c r="BZ43" s="79"/>
      <c r="CA43" s="79"/>
      <c r="CB43" s="79"/>
      <c r="CC43" s="80"/>
      <c r="CD43" s="81">
        <v>0</v>
      </c>
      <c r="CE43" s="82"/>
      <c r="CF43" s="82"/>
      <c r="CG43" s="82"/>
      <c r="CH43" s="82"/>
      <c r="CI43" s="82"/>
      <c r="CJ43" s="82"/>
      <c r="CK43" s="82"/>
      <c r="CL43" s="82"/>
      <c r="CM43" s="83"/>
      <c r="CN43" s="72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4"/>
      <c r="EC43" s="33"/>
    </row>
    <row r="44" spans="1:133" s="22" customFormat="1" ht="30" customHeight="1">
      <c r="A44" s="62" t="s">
        <v>111</v>
      </c>
      <c r="B44" s="63"/>
      <c r="C44" s="63"/>
      <c r="D44" s="63"/>
      <c r="E44" s="63"/>
      <c r="F44" s="63"/>
      <c r="G44" s="63"/>
      <c r="H44" s="63"/>
      <c r="I44" s="64"/>
      <c r="J44" s="28"/>
      <c r="K44" s="65" t="s">
        <v>60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29"/>
      <c r="BI44" s="54" t="s">
        <v>61</v>
      </c>
      <c r="BJ44" s="55"/>
      <c r="BK44" s="55"/>
      <c r="BL44" s="55"/>
      <c r="BM44" s="55"/>
      <c r="BN44" s="55"/>
      <c r="BO44" s="55"/>
      <c r="BP44" s="55"/>
      <c r="BQ44" s="55"/>
      <c r="BR44" s="55"/>
      <c r="BS44" s="56"/>
      <c r="BT44" s="54"/>
      <c r="BU44" s="55"/>
      <c r="BV44" s="55"/>
      <c r="BW44" s="55"/>
      <c r="BX44" s="55"/>
      <c r="BY44" s="55"/>
      <c r="BZ44" s="55"/>
      <c r="CA44" s="55"/>
      <c r="CB44" s="55"/>
      <c r="CC44" s="56"/>
      <c r="CD44" s="84">
        <v>1</v>
      </c>
      <c r="CE44" s="85"/>
      <c r="CF44" s="85"/>
      <c r="CG44" s="85"/>
      <c r="CH44" s="85"/>
      <c r="CI44" s="85"/>
      <c r="CJ44" s="85"/>
      <c r="CK44" s="85"/>
      <c r="CL44" s="85"/>
      <c r="CM44" s="86"/>
      <c r="CN44" s="72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4"/>
      <c r="EC44" s="33"/>
    </row>
    <row r="45" spans="1:133" s="22" customFormat="1" ht="120" customHeight="1">
      <c r="A45" s="62" t="s">
        <v>112</v>
      </c>
      <c r="B45" s="63"/>
      <c r="C45" s="63"/>
      <c r="D45" s="63"/>
      <c r="E45" s="63"/>
      <c r="F45" s="63"/>
      <c r="G45" s="63"/>
      <c r="H45" s="63"/>
      <c r="I45" s="64"/>
      <c r="J45" s="28"/>
      <c r="K45" s="65" t="s">
        <v>63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29"/>
      <c r="BI45" s="54" t="s">
        <v>5</v>
      </c>
      <c r="BJ45" s="55"/>
      <c r="BK45" s="55"/>
      <c r="BL45" s="55"/>
      <c r="BM45" s="55"/>
      <c r="BN45" s="55"/>
      <c r="BO45" s="55"/>
      <c r="BP45" s="55"/>
      <c r="BQ45" s="55"/>
      <c r="BR45" s="55"/>
      <c r="BS45" s="56"/>
      <c r="BT45" s="54"/>
      <c r="BU45" s="55"/>
      <c r="BV45" s="55"/>
      <c r="BW45" s="55"/>
      <c r="BX45" s="55"/>
      <c r="BY45" s="55"/>
      <c r="BZ45" s="55"/>
      <c r="CA45" s="55"/>
      <c r="CB45" s="55"/>
      <c r="CC45" s="56"/>
      <c r="CD45" s="84"/>
      <c r="CE45" s="85"/>
      <c r="CF45" s="85"/>
      <c r="CG45" s="85"/>
      <c r="CH45" s="85"/>
      <c r="CI45" s="85"/>
      <c r="CJ45" s="85"/>
      <c r="CK45" s="85"/>
      <c r="CL45" s="85"/>
      <c r="CM45" s="86"/>
      <c r="CN45" s="72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4"/>
      <c r="EC45" s="33"/>
    </row>
    <row r="46" spans="1:133" s="22" customFormat="1" ht="30" customHeight="1">
      <c r="A46" s="62" t="s">
        <v>113</v>
      </c>
      <c r="B46" s="63"/>
      <c r="C46" s="63"/>
      <c r="D46" s="63"/>
      <c r="E46" s="63"/>
      <c r="F46" s="63"/>
      <c r="G46" s="63"/>
      <c r="H46" s="63"/>
      <c r="I46" s="64"/>
      <c r="J46" s="28"/>
      <c r="K46" s="65" t="s">
        <v>114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29"/>
      <c r="BI46" s="54" t="s">
        <v>5</v>
      </c>
      <c r="BJ46" s="55"/>
      <c r="BK46" s="55"/>
      <c r="BL46" s="55"/>
      <c r="BM46" s="55"/>
      <c r="BN46" s="55"/>
      <c r="BO46" s="55"/>
      <c r="BP46" s="55"/>
      <c r="BQ46" s="55"/>
      <c r="BR46" s="55"/>
      <c r="BS46" s="56"/>
      <c r="BT46" s="78">
        <v>0</v>
      </c>
      <c r="BU46" s="79"/>
      <c r="BV46" s="79"/>
      <c r="BW46" s="79"/>
      <c r="BX46" s="79"/>
      <c r="BY46" s="79"/>
      <c r="BZ46" s="79"/>
      <c r="CA46" s="79"/>
      <c r="CB46" s="79"/>
      <c r="CC46" s="80"/>
      <c r="CD46" s="78">
        <v>0</v>
      </c>
      <c r="CE46" s="79"/>
      <c r="CF46" s="79"/>
      <c r="CG46" s="79"/>
      <c r="CH46" s="79"/>
      <c r="CI46" s="79"/>
      <c r="CJ46" s="79"/>
      <c r="CK46" s="79"/>
      <c r="CL46" s="79"/>
      <c r="CM46" s="80"/>
      <c r="CN46" s="72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4"/>
      <c r="EC46" s="33"/>
    </row>
    <row r="47" spans="1:133" s="22" customFormat="1" ht="45" customHeight="1">
      <c r="A47" s="62" t="s">
        <v>15</v>
      </c>
      <c r="B47" s="63"/>
      <c r="C47" s="63"/>
      <c r="D47" s="63"/>
      <c r="E47" s="63"/>
      <c r="F47" s="63"/>
      <c r="G47" s="63"/>
      <c r="H47" s="63"/>
      <c r="I47" s="64"/>
      <c r="J47" s="28"/>
      <c r="K47" s="65" t="s">
        <v>25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29"/>
      <c r="BI47" s="54" t="s">
        <v>5</v>
      </c>
      <c r="BJ47" s="55"/>
      <c r="BK47" s="55"/>
      <c r="BL47" s="55"/>
      <c r="BM47" s="55"/>
      <c r="BN47" s="55"/>
      <c r="BO47" s="55"/>
      <c r="BP47" s="55"/>
      <c r="BQ47" s="55"/>
      <c r="BR47" s="55"/>
      <c r="BS47" s="56"/>
      <c r="BT47" s="54"/>
      <c r="BU47" s="55"/>
      <c r="BV47" s="55"/>
      <c r="BW47" s="55"/>
      <c r="BX47" s="55"/>
      <c r="BY47" s="55"/>
      <c r="BZ47" s="55"/>
      <c r="CA47" s="55"/>
      <c r="CB47" s="55"/>
      <c r="CC47" s="56"/>
      <c r="CD47" s="84"/>
      <c r="CE47" s="85"/>
      <c r="CF47" s="85"/>
      <c r="CG47" s="85"/>
      <c r="CH47" s="85"/>
      <c r="CI47" s="85"/>
      <c r="CJ47" s="85"/>
      <c r="CK47" s="85"/>
      <c r="CL47" s="85"/>
      <c r="CM47" s="86"/>
      <c r="CN47" s="72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4"/>
      <c r="EC47" s="33"/>
    </row>
    <row r="48" spans="1:133" s="22" customFormat="1" ht="30" customHeight="1">
      <c r="A48" s="62" t="s">
        <v>16</v>
      </c>
      <c r="B48" s="63"/>
      <c r="C48" s="63"/>
      <c r="D48" s="63"/>
      <c r="E48" s="63"/>
      <c r="F48" s="63"/>
      <c r="G48" s="63"/>
      <c r="H48" s="63"/>
      <c r="I48" s="64"/>
      <c r="J48" s="28"/>
      <c r="K48" s="65" t="s">
        <v>64</v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29"/>
      <c r="BI48" s="54" t="s">
        <v>5</v>
      </c>
      <c r="BJ48" s="55"/>
      <c r="BK48" s="55"/>
      <c r="BL48" s="55"/>
      <c r="BM48" s="55"/>
      <c r="BN48" s="55"/>
      <c r="BO48" s="55"/>
      <c r="BP48" s="55"/>
      <c r="BQ48" s="55"/>
      <c r="BR48" s="55"/>
      <c r="BS48" s="56"/>
      <c r="BT48" s="54"/>
      <c r="BU48" s="55"/>
      <c r="BV48" s="55"/>
      <c r="BW48" s="55"/>
      <c r="BX48" s="55"/>
      <c r="BY48" s="55"/>
      <c r="BZ48" s="55"/>
      <c r="CA48" s="55"/>
      <c r="CB48" s="55"/>
      <c r="CC48" s="56"/>
      <c r="CD48" s="87"/>
      <c r="CE48" s="85"/>
      <c r="CF48" s="85"/>
      <c r="CG48" s="85"/>
      <c r="CH48" s="85"/>
      <c r="CI48" s="85"/>
      <c r="CJ48" s="85"/>
      <c r="CK48" s="85"/>
      <c r="CL48" s="85"/>
      <c r="CM48" s="86"/>
      <c r="CN48" s="72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4"/>
      <c r="EC48" s="33"/>
    </row>
    <row r="49" spans="1:133" s="22" customFormat="1" ht="45" customHeight="1">
      <c r="A49" s="62" t="s">
        <v>17</v>
      </c>
      <c r="B49" s="63"/>
      <c r="C49" s="63"/>
      <c r="D49" s="63"/>
      <c r="E49" s="63"/>
      <c r="F49" s="63"/>
      <c r="G49" s="63"/>
      <c r="H49" s="63"/>
      <c r="I49" s="64"/>
      <c r="J49" s="28"/>
      <c r="K49" s="65" t="s">
        <v>65</v>
      </c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29"/>
      <c r="BI49" s="54" t="s">
        <v>5</v>
      </c>
      <c r="BJ49" s="55"/>
      <c r="BK49" s="55"/>
      <c r="BL49" s="55"/>
      <c r="BM49" s="55"/>
      <c r="BN49" s="55"/>
      <c r="BO49" s="55"/>
      <c r="BP49" s="55"/>
      <c r="BQ49" s="55"/>
      <c r="BR49" s="55"/>
      <c r="BS49" s="56"/>
      <c r="BT49" s="69">
        <v>7138.06</v>
      </c>
      <c r="BU49" s="55"/>
      <c r="BV49" s="55"/>
      <c r="BW49" s="55"/>
      <c r="BX49" s="55"/>
      <c r="BY49" s="55"/>
      <c r="BZ49" s="55"/>
      <c r="CA49" s="55"/>
      <c r="CB49" s="55"/>
      <c r="CC49" s="56"/>
      <c r="CD49" s="69">
        <v>7650.22134</v>
      </c>
      <c r="CE49" s="55"/>
      <c r="CF49" s="55"/>
      <c r="CG49" s="55"/>
      <c r="CH49" s="55"/>
      <c r="CI49" s="55"/>
      <c r="CJ49" s="55"/>
      <c r="CK49" s="55"/>
      <c r="CL49" s="55"/>
      <c r="CM49" s="56"/>
      <c r="CN49" s="72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4"/>
      <c r="EC49" s="33"/>
    </row>
    <row r="50" spans="1:133" s="22" customFormat="1" ht="30" customHeight="1">
      <c r="A50" s="62" t="s">
        <v>7</v>
      </c>
      <c r="B50" s="63"/>
      <c r="C50" s="63"/>
      <c r="D50" s="63"/>
      <c r="E50" s="63"/>
      <c r="F50" s="63"/>
      <c r="G50" s="63"/>
      <c r="H50" s="63"/>
      <c r="I50" s="64"/>
      <c r="J50" s="28"/>
      <c r="K50" s="65" t="s">
        <v>115</v>
      </c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29"/>
      <c r="BI50" s="54" t="s">
        <v>66</v>
      </c>
      <c r="BJ50" s="55"/>
      <c r="BK50" s="55"/>
      <c r="BL50" s="55"/>
      <c r="BM50" s="55"/>
      <c r="BN50" s="55"/>
      <c r="BO50" s="55"/>
      <c r="BP50" s="55"/>
      <c r="BQ50" s="55"/>
      <c r="BR50" s="55"/>
      <c r="BS50" s="56"/>
      <c r="BT50" s="88">
        <v>2526.6538</v>
      </c>
      <c r="BU50" s="89"/>
      <c r="BV50" s="89"/>
      <c r="BW50" s="89"/>
      <c r="BX50" s="89"/>
      <c r="BY50" s="89"/>
      <c r="BZ50" s="89"/>
      <c r="CA50" s="89"/>
      <c r="CB50" s="89"/>
      <c r="CC50" s="90"/>
      <c r="CD50" s="69">
        <v>2568.689</v>
      </c>
      <c r="CE50" s="55"/>
      <c r="CF50" s="55"/>
      <c r="CG50" s="55"/>
      <c r="CH50" s="55"/>
      <c r="CI50" s="55"/>
      <c r="CJ50" s="55"/>
      <c r="CK50" s="55"/>
      <c r="CL50" s="55"/>
      <c r="CM50" s="56"/>
      <c r="CN50" s="72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4"/>
      <c r="EC50" s="33"/>
    </row>
    <row r="51" spans="1:133" s="22" customFormat="1" ht="66" customHeight="1">
      <c r="A51" s="62" t="s">
        <v>47</v>
      </c>
      <c r="B51" s="63"/>
      <c r="C51" s="63"/>
      <c r="D51" s="63"/>
      <c r="E51" s="63"/>
      <c r="F51" s="63"/>
      <c r="G51" s="63"/>
      <c r="H51" s="63"/>
      <c r="I51" s="64"/>
      <c r="J51" s="28"/>
      <c r="K51" s="65" t="s">
        <v>116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29"/>
      <c r="BI51" s="66" t="s">
        <v>127</v>
      </c>
      <c r="BJ51" s="67"/>
      <c r="BK51" s="67"/>
      <c r="BL51" s="67"/>
      <c r="BM51" s="67"/>
      <c r="BN51" s="67"/>
      <c r="BO51" s="67"/>
      <c r="BP51" s="67"/>
      <c r="BQ51" s="67"/>
      <c r="BR51" s="67"/>
      <c r="BS51" s="68"/>
      <c r="BT51" s="91">
        <f>BT49/BT50</f>
        <v>2.825104096176532</v>
      </c>
      <c r="BU51" s="92"/>
      <c r="BV51" s="92"/>
      <c r="BW51" s="92"/>
      <c r="BX51" s="92"/>
      <c r="BY51" s="92"/>
      <c r="BZ51" s="92"/>
      <c r="CA51" s="92"/>
      <c r="CB51" s="92"/>
      <c r="CC51" s="93"/>
      <c r="CD51" s="91">
        <f>CD49/CD50</f>
        <v>2.978259080799583</v>
      </c>
      <c r="CE51" s="92"/>
      <c r="CF51" s="92"/>
      <c r="CG51" s="92"/>
      <c r="CH51" s="92"/>
      <c r="CI51" s="92"/>
      <c r="CJ51" s="92"/>
      <c r="CK51" s="92"/>
      <c r="CL51" s="92"/>
      <c r="CM51" s="93"/>
      <c r="CN51" s="72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4"/>
      <c r="EC51" s="33"/>
    </row>
    <row r="52" spans="1:133" s="22" customFormat="1" ht="63.75" customHeight="1">
      <c r="A52" s="62" t="s">
        <v>26</v>
      </c>
      <c r="B52" s="63"/>
      <c r="C52" s="63"/>
      <c r="D52" s="63"/>
      <c r="E52" s="63"/>
      <c r="F52" s="63"/>
      <c r="G52" s="63"/>
      <c r="H52" s="63"/>
      <c r="I52" s="64"/>
      <c r="J52" s="28"/>
      <c r="K52" s="65" t="s">
        <v>68</v>
      </c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29"/>
      <c r="BI52" s="54" t="s">
        <v>38</v>
      </c>
      <c r="BJ52" s="55"/>
      <c r="BK52" s="55"/>
      <c r="BL52" s="55"/>
      <c r="BM52" s="55"/>
      <c r="BN52" s="55"/>
      <c r="BO52" s="55"/>
      <c r="BP52" s="55"/>
      <c r="BQ52" s="55"/>
      <c r="BR52" s="55"/>
      <c r="BS52" s="56"/>
      <c r="BT52" s="54" t="s">
        <v>38</v>
      </c>
      <c r="BU52" s="55"/>
      <c r="BV52" s="55"/>
      <c r="BW52" s="55"/>
      <c r="BX52" s="55"/>
      <c r="BY52" s="55"/>
      <c r="BZ52" s="55"/>
      <c r="CA52" s="55"/>
      <c r="CB52" s="55"/>
      <c r="CC52" s="56"/>
      <c r="CD52" s="84" t="s">
        <v>38</v>
      </c>
      <c r="CE52" s="85"/>
      <c r="CF52" s="85"/>
      <c r="CG52" s="85"/>
      <c r="CH52" s="85"/>
      <c r="CI52" s="85"/>
      <c r="CJ52" s="85"/>
      <c r="CK52" s="85"/>
      <c r="CL52" s="85"/>
      <c r="CM52" s="86"/>
      <c r="CN52" s="66" t="s">
        <v>38</v>
      </c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8"/>
      <c r="EC52" s="33"/>
    </row>
    <row r="53" spans="1:133" s="22" customFormat="1" ht="30" customHeight="1">
      <c r="A53" s="62" t="s">
        <v>6</v>
      </c>
      <c r="B53" s="63"/>
      <c r="C53" s="63"/>
      <c r="D53" s="63"/>
      <c r="E53" s="63"/>
      <c r="F53" s="63"/>
      <c r="G53" s="63"/>
      <c r="H53" s="63"/>
      <c r="I53" s="64"/>
      <c r="J53" s="28"/>
      <c r="K53" s="65" t="s">
        <v>69</v>
      </c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29"/>
      <c r="BI53" s="54" t="s">
        <v>70</v>
      </c>
      <c r="BJ53" s="55"/>
      <c r="BK53" s="55"/>
      <c r="BL53" s="55"/>
      <c r="BM53" s="55"/>
      <c r="BN53" s="55"/>
      <c r="BO53" s="55"/>
      <c r="BP53" s="55"/>
      <c r="BQ53" s="55"/>
      <c r="BR53" s="55"/>
      <c r="BS53" s="56"/>
      <c r="BT53" s="54"/>
      <c r="BU53" s="55"/>
      <c r="BV53" s="55"/>
      <c r="BW53" s="55"/>
      <c r="BX53" s="55"/>
      <c r="BY53" s="55"/>
      <c r="BZ53" s="55"/>
      <c r="CA53" s="55"/>
      <c r="CB53" s="55"/>
      <c r="CC53" s="56"/>
      <c r="CD53" s="94">
        <v>920</v>
      </c>
      <c r="CE53" s="85"/>
      <c r="CF53" s="85"/>
      <c r="CG53" s="85"/>
      <c r="CH53" s="85"/>
      <c r="CI53" s="85"/>
      <c r="CJ53" s="85"/>
      <c r="CK53" s="85"/>
      <c r="CL53" s="85"/>
      <c r="CM53" s="86"/>
      <c r="CN53" s="72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4"/>
      <c r="EC53" s="33"/>
    </row>
    <row r="54" spans="1:133" s="22" customFormat="1" ht="24" customHeight="1">
      <c r="A54" s="62" t="s">
        <v>71</v>
      </c>
      <c r="B54" s="63"/>
      <c r="C54" s="63"/>
      <c r="D54" s="63"/>
      <c r="E54" s="63"/>
      <c r="F54" s="63"/>
      <c r="G54" s="63"/>
      <c r="H54" s="63"/>
      <c r="I54" s="64"/>
      <c r="J54" s="28"/>
      <c r="K54" s="65" t="s">
        <v>72</v>
      </c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29"/>
      <c r="BI54" s="54" t="s">
        <v>73</v>
      </c>
      <c r="BJ54" s="55"/>
      <c r="BK54" s="55"/>
      <c r="BL54" s="55"/>
      <c r="BM54" s="55"/>
      <c r="BN54" s="55"/>
      <c r="BO54" s="55"/>
      <c r="BP54" s="55"/>
      <c r="BQ54" s="55"/>
      <c r="BR54" s="55"/>
      <c r="BS54" s="56"/>
      <c r="BT54" s="54">
        <f>BT55</f>
        <v>51.42000000000001</v>
      </c>
      <c r="BU54" s="55"/>
      <c r="BV54" s="55"/>
      <c r="BW54" s="55"/>
      <c r="BX54" s="55"/>
      <c r="BY54" s="55"/>
      <c r="BZ54" s="55"/>
      <c r="CA54" s="55"/>
      <c r="CB54" s="55"/>
      <c r="CC54" s="56"/>
      <c r="CD54" s="69">
        <v>62.42000000000001</v>
      </c>
      <c r="CE54" s="55"/>
      <c r="CF54" s="55"/>
      <c r="CG54" s="55"/>
      <c r="CH54" s="55"/>
      <c r="CI54" s="55"/>
      <c r="CJ54" s="55"/>
      <c r="CK54" s="55"/>
      <c r="CL54" s="55"/>
      <c r="CM54" s="56"/>
      <c r="CN54" s="72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4"/>
      <c r="DP54" s="25">
        <v>987.4273000000001</v>
      </c>
      <c r="DW54" s="35">
        <f>BT56+BT58</f>
        <v>1001.6293000000001</v>
      </c>
      <c r="EC54" s="33"/>
    </row>
    <row r="55" spans="1:133" s="22" customFormat="1" ht="30" customHeight="1">
      <c r="A55" s="62" t="s">
        <v>74</v>
      </c>
      <c r="B55" s="63"/>
      <c r="C55" s="63"/>
      <c r="D55" s="63"/>
      <c r="E55" s="63"/>
      <c r="F55" s="63"/>
      <c r="G55" s="63"/>
      <c r="H55" s="63"/>
      <c r="I55" s="64"/>
      <c r="J55" s="28"/>
      <c r="K55" s="65" t="s">
        <v>128</v>
      </c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29"/>
      <c r="BI55" s="54" t="s">
        <v>73</v>
      </c>
      <c r="BJ55" s="55"/>
      <c r="BK55" s="55"/>
      <c r="BL55" s="55"/>
      <c r="BM55" s="55"/>
      <c r="BN55" s="55"/>
      <c r="BO55" s="55"/>
      <c r="BP55" s="55"/>
      <c r="BQ55" s="55"/>
      <c r="BR55" s="55"/>
      <c r="BS55" s="56"/>
      <c r="BT55" s="75">
        <v>51.42000000000001</v>
      </c>
      <c r="BU55" s="55"/>
      <c r="BV55" s="55"/>
      <c r="BW55" s="55"/>
      <c r="BX55" s="55"/>
      <c r="BY55" s="55"/>
      <c r="BZ55" s="55"/>
      <c r="CA55" s="55"/>
      <c r="CB55" s="55"/>
      <c r="CC55" s="56"/>
      <c r="CD55" s="54">
        <f>CD54</f>
        <v>62.42000000000001</v>
      </c>
      <c r="CE55" s="55"/>
      <c r="CF55" s="55"/>
      <c r="CG55" s="55"/>
      <c r="CH55" s="55"/>
      <c r="CI55" s="55"/>
      <c r="CJ55" s="55"/>
      <c r="CK55" s="55"/>
      <c r="CL55" s="55"/>
      <c r="CM55" s="56"/>
      <c r="CN55" s="72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4"/>
      <c r="DP55" s="25">
        <f>CD56+CD58</f>
        <v>1227.1796</v>
      </c>
      <c r="DW55" s="37">
        <v>890.43</v>
      </c>
      <c r="DX55" s="38"/>
      <c r="DY55" s="38"/>
      <c r="DZ55" s="38"/>
      <c r="EA55" s="38"/>
      <c r="EB55" s="38"/>
      <c r="EC55" s="38" t="s">
        <v>143</v>
      </c>
    </row>
    <row r="56" spans="1:133" s="22" customFormat="1" ht="30" customHeight="1">
      <c r="A56" s="62" t="s">
        <v>75</v>
      </c>
      <c r="B56" s="63"/>
      <c r="C56" s="63"/>
      <c r="D56" s="63"/>
      <c r="E56" s="63"/>
      <c r="F56" s="63"/>
      <c r="G56" s="63"/>
      <c r="H56" s="63"/>
      <c r="I56" s="64"/>
      <c r="J56" s="28"/>
      <c r="K56" s="65" t="s">
        <v>76</v>
      </c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29"/>
      <c r="BI56" s="54" t="s">
        <v>77</v>
      </c>
      <c r="BJ56" s="55"/>
      <c r="BK56" s="55"/>
      <c r="BL56" s="55"/>
      <c r="BM56" s="55"/>
      <c r="BN56" s="55"/>
      <c r="BO56" s="55"/>
      <c r="BP56" s="55"/>
      <c r="BQ56" s="55"/>
      <c r="BR56" s="55"/>
      <c r="BS56" s="56"/>
      <c r="BT56" s="95">
        <v>260.4293</v>
      </c>
      <c r="BU56" s="96"/>
      <c r="BV56" s="96"/>
      <c r="BW56" s="96"/>
      <c r="BX56" s="96"/>
      <c r="BY56" s="96"/>
      <c r="BZ56" s="96"/>
      <c r="CA56" s="96"/>
      <c r="CB56" s="96"/>
      <c r="CC56" s="97"/>
      <c r="CD56" s="95">
        <v>278.2796</v>
      </c>
      <c r="CE56" s="96"/>
      <c r="CF56" s="96"/>
      <c r="CG56" s="96"/>
      <c r="CH56" s="96"/>
      <c r="CI56" s="96"/>
      <c r="CJ56" s="96"/>
      <c r="CK56" s="96"/>
      <c r="CL56" s="96"/>
      <c r="CM56" s="97"/>
      <c r="CN56" s="98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4"/>
      <c r="DP56" s="25">
        <f>CD56-CD57</f>
        <v>76.50180000000003</v>
      </c>
      <c r="DW56" s="39">
        <f>CD56+CD58</f>
        <v>1227.1796</v>
      </c>
      <c r="DX56" s="40"/>
      <c r="DY56" s="40"/>
      <c r="DZ56" s="40"/>
      <c r="EA56" s="40"/>
      <c r="EB56" s="40"/>
      <c r="EC56" s="40" t="s">
        <v>144</v>
      </c>
    </row>
    <row r="57" spans="1:133" s="22" customFormat="1" ht="42" customHeight="1">
      <c r="A57" s="62" t="s">
        <v>78</v>
      </c>
      <c r="B57" s="63"/>
      <c r="C57" s="63"/>
      <c r="D57" s="63"/>
      <c r="E57" s="63"/>
      <c r="F57" s="63"/>
      <c r="G57" s="63"/>
      <c r="H57" s="63"/>
      <c r="I57" s="64"/>
      <c r="J57" s="28"/>
      <c r="K57" s="65" t="s">
        <v>129</v>
      </c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29"/>
      <c r="BI57" s="54" t="s">
        <v>77</v>
      </c>
      <c r="BJ57" s="55"/>
      <c r="BK57" s="55"/>
      <c r="BL57" s="55"/>
      <c r="BM57" s="55"/>
      <c r="BN57" s="55"/>
      <c r="BO57" s="55"/>
      <c r="BP57" s="55"/>
      <c r="BQ57" s="55"/>
      <c r="BR57" s="55"/>
      <c r="BS57" s="56"/>
      <c r="BT57" s="95">
        <v>187.81279999999998</v>
      </c>
      <c r="BU57" s="96"/>
      <c r="BV57" s="96"/>
      <c r="BW57" s="96"/>
      <c r="BX57" s="96"/>
      <c r="BY57" s="96"/>
      <c r="BZ57" s="96"/>
      <c r="CA57" s="96"/>
      <c r="CB57" s="96"/>
      <c r="CC57" s="97"/>
      <c r="CD57" s="95">
        <v>201.77779999999998</v>
      </c>
      <c r="CE57" s="96"/>
      <c r="CF57" s="96"/>
      <c r="CG57" s="96"/>
      <c r="CH57" s="96"/>
      <c r="CI57" s="96"/>
      <c r="CJ57" s="96"/>
      <c r="CK57" s="96"/>
      <c r="CL57" s="96"/>
      <c r="CM57" s="97"/>
      <c r="CN57" s="72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4"/>
      <c r="DW57" s="24">
        <v>1227.1796</v>
      </c>
      <c r="EC57" s="33"/>
    </row>
    <row r="58" spans="1:133" s="22" customFormat="1" ht="30" customHeight="1">
      <c r="A58" s="62" t="s">
        <v>79</v>
      </c>
      <c r="B58" s="63"/>
      <c r="C58" s="63"/>
      <c r="D58" s="63"/>
      <c r="E58" s="63"/>
      <c r="F58" s="63"/>
      <c r="G58" s="63"/>
      <c r="H58" s="63"/>
      <c r="I58" s="64"/>
      <c r="J58" s="28"/>
      <c r="K58" s="65" t="s">
        <v>80</v>
      </c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29"/>
      <c r="BI58" s="54" t="s">
        <v>77</v>
      </c>
      <c r="BJ58" s="55"/>
      <c r="BK58" s="55"/>
      <c r="BL58" s="55"/>
      <c r="BM58" s="55"/>
      <c r="BN58" s="55"/>
      <c r="BO58" s="55"/>
      <c r="BP58" s="55"/>
      <c r="BQ58" s="55"/>
      <c r="BR58" s="55"/>
      <c r="BS58" s="56"/>
      <c r="BT58" s="95">
        <f>BT59</f>
        <v>741.2</v>
      </c>
      <c r="BU58" s="96"/>
      <c r="BV58" s="96"/>
      <c r="BW58" s="96"/>
      <c r="BX58" s="96"/>
      <c r="BY58" s="96"/>
      <c r="BZ58" s="96"/>
      <c r="CA58" s="96"/>
      <c r="CB58" s="96"/>
      <c r="CC58" s="97"/>
      <c r="CD58" s="95">
        <v>948.9</v>
      </c>
      <c r="CE58" s="96"/>
      <c r="CF58" s="96"/>
      <c r="CG58" s="96"/>
      <c r="CH58" s="96"/>
      <c r="CI58" s="96"/>
      <c r="CJ58" s="96"/>
      <c r="CK58" s="96"/>
      <c r="CL58" s="96"/>
      <c r="CM58" s="97"/>
      <c r="CN58" s="98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4"/>
      <c r="EC58" s="33"/>
    </row>
    <row r="59" spans="1:133" s="22" customFormat="1" ht="30" customHeight="1">
      <c r="A59" s="62" t="s">
        <v>81</v>
      </c>
      <c r="B59" s="63"/>
      <c r="C59" s="63"/>
      <c r="D59" s="63"/>
      <c r="E59" s="63"/>
      <c r="F59" s="63"/>
      <c r="G59" s="63"/>
      <c r="H59" s="63"/>
      <c r="I59" s="64"/>
      <c r="J59" s="28"/>
      <c r="K59" s="65" t="s">
        <v>130</v>
      </c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29"/>
      <c r="BI59" s="54" t="s">
        <v>77</v>
      </c>
      <c r="BJ59" s="55"/>
      <c r="BK59" s="55"/>
      <c r="BL59" s="55"/>
      <c r="BM59" s="55"/>
      <c r="BN59" s="55"/>
      <c r="BO59" s="55"/>
      <c r="BP59" s="55"/>
      <c r="BQ59" s="55"/>
      <c r="BR59" s="55"/>
      <c r="BS59" s="56"/>
      <c r="BT59" s="95">
        <v>741.2</v>
      </c>
      <c r="BU59" s="96"/>
      <c r="BV59" s="96"/>
      <c r="BW59" s="96"/>
      <c r="BX59" s="96"/>
      <c r="BY59" s="96"/>
      <c r="BZ59" s="96"/>
      <c r="CA59" s="96"/>
      <c r="CB59" s="96"/>
      <c r="CC59" s="97"/>
      <c r="CD59" s="95">
        <f>CD58</f>
        <v>948.9</v>
      </c>
      <c r="CE59" s="96"/>
      <c r="CF59" s="96"/>
      <c r="CG59" s="96"/>
      <c r="CH59" s="96"/>
      <c r="CI59" s="96"/>
      <c r="CJ59" s="96"/>
      <c r="CK59" s="96"/>
      <c r="CL59" s="96"/>
      <c r="CM59" s="97"/>
      <c r="CN59" s="72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4"/>
      <c r="DW59" s="38">
        <v>741.2</v>
      </c>
      <c r="DX59" s="38"/>
      <c r="DY59" s="38"/>
      <c r="DZ59" s="38"/>
      <c r="EA59" s="38"/>
      <c r="EB59" s="38"/>
      <c r="EC59" s="38" t="s">
        <v>77</v>
      </c>
    </row>
    <row r="60" spans="1:133" s="22" customFormat="1" ht="15" customHeight="1">
      <c r="A60" s="62" t="s">
        <v>82</v>
      </c>
      <c r="B60" s="63"/>
      <c r="C60" s="63"/>
      <c r="D60" s="63"/>
      <c r="E60" s="63"/>
      <c r="F60" s="63"/>
      <c r="G60" s="63"/>
      <c r="H60" s="63"/>
      <c r="I60" s="64"/>
      <c r="J60" s="28"/>
      <c r="K60" s="65" t="s">
        <v>83</v>
      </c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29"/>
      <c r="BI60" s="54" t="s">
        <v>84</v>
      </c>
      <c r="BJ60" s="55"/>
      <c r="BK60" s="55"/>
      <c r="BL60" s="55"/>
      <c r="BM60" s="55"/>
      <c r="BN60" s="55"/>
      <c r="BO60" s="55"/>
      <c r="BP60" s="55"/>
      <c r="BQ60" s="55"/>
      <c r="BR60" s="55"/>
      <c r="BS60" s="56"/>
      <c r="BT60" s="91">
        <v>80.5558</v>
      </c>
      <c r="BU60" s="92"/>
      <c r="BV60" s="92"/>
      <c r="BW60" s="92"/>
      <c r="BX60" s="92"/>
      <c r="BY60" s="92"/>
      <c r="BZ60" s="92"/>
      <c r="CA60" s="92"/>
      <c r="CB60" s="92"/>
      <c r="CC60" s="93"/>
      <c r="CD60" s="91">
        <v>85.9848</v>
      </c>
      <c r="CE60" s="92"/>
      <c r="CF60" s="92"/>
      <c r="CG60" s="92"/>
      <c r="CH60" s="92"/>
      <c r="CI60" s="92"/>
      <c r="CJ60" s="92"/>
      <c r="CK60" s="92"/>
      <c r="CL60" s="92"/>
      <c r="CM60" s="93"/>
      <c r="CN60" s="72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4"/>
      <c r="DP60" s="22">
        <f>CD60-CD61</f>
        <v>28.33400000000001</v>
      </c>
      <c r="EC60" s="33"/>
    </row>
    <row r="61" spans="1:133" s="22" customFormat="1" ht="30" customHeight="1">
      <c r="A61" s="62" t="s">
        <v>85</v>
      </c>
      <c r="B61" s="63"/>
      <c r="C61" s="63"/>
      <c r="D61" s="63"/>
      <c r="E61" s="63"/>
      <c r="F61" s="63"/>
      <c r="G61" s="63"/>
      <c r="H61" s="63"/>
      <c r="I61" s="64"/>
      <c r="J61" s="28"/>
      <c r="K61" s="65" t="s">
        <v>131</v>
      </c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29"/>
      <c r="BI61" s="54" t="s">
        <v>84</v>
      </c>
      <c r="BJ61" s="55"/>
      <c r="BK61" s="55"/>
      <c r="BL61" s="55"/>
      <c r="BM61" s="55"/>
      <c r="BN61" s="55"/>
      <c r="BO61" s="55"/>
      <c r="BP61" s="55"/>
      <c r="BQ61" s="55"/>
      <c r="BR61" s="55"/>
      <c r="BS61" s="56"/>
      <c r="BT61" s="91">
        <v>53.660799999999995</v>
      </c>
      <c r="BU61" s="92"/>
      <c r="BV61" s="92"/>
      <c r="BW61" s="92"/>
      <c r="BX61" s="92"/>
      <c r="BY61" s="92"/>
      <c r="BZ61" s="92"/>
      <c r="CA61" s="92"/>
      <c r="CB61" s="92"/>
      <c r="CC61" s="93"/>
      <c r="CD61" s="91">
        <v>57.6508</v>
      </c>
      <c r="CE61" s="92"/>
      <c r="CF61" s="92"/>
      <c r="CG61" s="92"/>
      <c r="CH61" s="92"/>
      <c r="CI61" s="92"/>
      <c r="CJ61" s="92"/>
      <c r="CK61" s="92"/>
      <c r="CL61" s="92"/>
      <c r="CM61" s="93"/>
      <c r="CN61" s="72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4"/>
      <c r="DP61" s="22">
        <v>21.635</v>
      </c>
      <c r="EC61" s="33"/>
    </row>
    <row r="62" spans="1:133" s="22" customFormat="1" ht="15" customHeight="1">
      <c r="A62" s="62" t="s">
        <v>86</v>
      </c>
      <c r="B62" s="63"/>
      <c r="C62" s="63"/>
      <c r="D62" s="63"/>
      <c r="E62" s="63"/>
      <c r="F62" s="63"/>
      <c r="G62" s="63"/>
      <c r="H62" s="63"/>
      <c r="I62" s="64"/>
      <c r="J62" s="28"/>
      <c r="K62" s="65" t="s">
        <v>87</v>
      </c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29"/>
      <c r="BI62" s="54" t="s">
        <v>67</v>
      </c>
      <c r="BJ62" s="55"/>
      <c r="BK62" s="55"/>
      <c r="BL62" s="55"/>
      <c r="BM62" s="55"/>
      <c r="BN62" s="55"/>
      <c r="BO62" s="55"/>
      <c r="BP62" s="55"/>
      <c r="BQ62" s="55"/>
      <c r="BR62" s="55"/>
      <c r="BS62" s="56"/>
      <c r="BT62" s="54">
        <v>100</v>
      </c>
      <c r="BU62" s="55"/>
      <c r="BV62" s="55"/>
      <c r="BW62" s="55"/>
      <c r="BX62" s="55"/>
      <c r="BY62" s="55"/>
      <c r="BZ62" s="55"/>
      <c r="CA62" s="55"/>
      <c r="CB62" s="55"/>
      <c r="CC62" s="56"/>
      <c r="CD62" s="84">
        <v>100</v>
      </c>
      <c r="CE62" s="85"/>
      <c r="CF62" s="85"/>
      <c r="CG62" s="85"/>
      <c r="CH62" s="85"/>
      <c r="CI62" s="85"/>
      <c r="CJ62" s="85"/>
      <c r="CK62" s="85"/>
      <c r="CL62" s="85"/>
      <c r="CM62" s="86"/>
      <c r="CN62" s="72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4"/>
      <c r="EC62" s="33"/>
    </row>
    <row r="63" spans="1:133" s="22" customFormat="1" ht="30" customHeight="1">
      <c r="A63" s="62" t="s">
        <v>88</v>
      </c>
      <c r="B63" s="63"/>
      <c r="C63" s="63"/>
      <c r="D63" s="63"/>
      <c r="E63" s="63"/>
      <c r="F63" s="63"/>
      <c r="G63" s="63"/>
      <c r="H63" s="63"/>
      <c r="I63" s="64"/>
      <c r="J63" s="28"/>
      <c r="K63" s="65" t="s">
        <v>89</v>
      </c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29"/>
      <c r="BI63" s="54" t="s">
        <v>5</v>
      </c>
      <c r="BJ63" s="55"/>
      <c r="BK63" s="55"/>
      <c r="BL63" s="55"/>
      <c r="BM63" s="55"/>
      <c r="BN63" s="55"/>
      <c r="BO63" s="55"/>
      <c r="BP63" s="55"/>
      <c r="BQ63" s="55"/>
      <c r="BR63" s="55"/>
      <c r="BS63" s="56"/>
      <c r="BT63" s="54"/>
      <c r="BU63" s="55"/>
      <c r="BV63" s="55"/>
      <c r="BW63" s="55"/>
      <c r="BX63" s="55"/>
      <c r="BY63" s="55"/>
      <c r="BZ63" s="55"/>
      <c r="CA63" s="55"/>
      <c r="CB63" s="55"/>
      <c r="CC63" s="56"/>
      <c r="CD63" s="99"/>
      <c r="CE63" s="100"/>
      <c r="CF63" s="100"/>
      <c r="CG63" s="100"/>
      <c r="CH63" s="100"/>
      <c r="CI63" s="100"/>
      <c r="CJ63" s="100"/>
      <c r="CK63" s="100"/>
      <c r="CL63" s="100"/>
      <c r="CM63" s="101"/>
      <c r="CN63" s="72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4"/>
      <c r="EC63" s="33"/>
    </row>
    <row r="64" spans="1:133" s="22" customFormat="1" ht="30" customHeight="1">
      <c r="A64" s="62" t="s">
        <v>90</v>
      </c>
      <c r="B64" s="63"/>
      <c r="C64" s="63"/>
      <c r="D64" s="63"/>
      <c r="E64" s="63"/>
      <c r="F64" s="63"/>
      <c r="G64" s="63"/>
      <c r="H64" s="63"/>
      <c r="I64" s="64"/>
      <c r="J64" s="28"/>
      <c r="K64" s="65" t="s">
        <v>91</v>
      </c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29"/>
      <c r="BI64" s="54" t="s">
        <v>5</v>
      </c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54"/>
      <c r="BU64" s="55"/>
      <c r="BV64" s="55"/>
      <c r="BW64" s="55"/>
      <c r="BX64" s="55"/>
      <c r="BY64" s="55"/>
      <c r="BZ64" s="55"/>
      <c r="CA64" s="55"/>
      <c r="CB64" s="55"/>
      <c r="CC64" s="56"/>
      <c r="CD64" s="84"/>
      <c r="CE64" s="85"/>
      <c r="CF64" s="85"/>
      <c r="CG64" s="85"/>
      <c r="CH64" s="85"/>
      <c r="CI64" s="85"/>
      <c r="CJ64" s="85"/>
      <c r="CK64" s="85"/>
      <c r="CL64" s="85"/>
      <c r="CM64" s="86"/>
      <c r="CN64" s="72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4"/>
      <c r="EC64" s="33"/>
    </row>
    <row r="65" spans="1:133" s="22" customFormat="1" ht="45" customHeight="1">
      <c r="A65" s="62" t="s">
        <v>92</v>
      </c>
      <c r="B65" s="63"/>
      <c r="C65" s="63"/>
      <c r="D65" s="63"/>
      <c r="E65" s="63"/>
      <c r="F65" s="63"/>
      <c r="G65" s="63"/>
      <c r="H65" s="63"/>
      <c r="I65" s="64"/>
      <c r="J65" s="28"/>
      <c r="K65" s="65" t="s">
        <v>93</v>
      </c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29"/>
      <c r="BI65" s="54" t="s">
        <v>67</v>
      </c>
      <c r="BJ65" s="55"/>
      <c r="BK65" s="55"/>
      <c r="BL65" s="55"/>
      <c r="BM65" s="55"/>
      <c r="BN65" s="55"/>
      <c r="BO65" s="55"/>
      <c r="BP65" s="55"/>
      <c r="BQ65" s="55"/>
      <c r="BR65" s="55"/>
      <c r="BS65" s="56"/>
      <c r="BT65" s="84">
        <v>7.46</v>
      </c>
      <c r="BU65" s="85"/>
      <c r="BV65" s="85"/>
      <c r="BW65" s="85"/>
      <c r="BX65" s="85"/>
      <c r="BY65" s="85"/>
      <c r="BZ65" s="85"/>
      <c r="CA65" s="85"/>
      <c r="CB65" s="85"/>
      <c r="CC65" s="86"/>
      <c r="CD65" s="84" t="s">
        <v>38</v>
      </c>
      <c r="CE65" s="85"/>
      <c r="CF65" s="85"/>
      <c r="CG65" s="85"/>
      <c r="CH65" s="85"/>
      <c r="CI65" s="85"/>
      <c r="CJ65" s="85"/>
      <c r="CK65" s="85"/>
      <c r="CL65" s="85"/>
      <c r="CM65" s="86"/>
      <c r="CN65" s="66" t="s">
        <v>38</v>
      </c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8"/>
      <c r="EC65" s="33"/>
    </row>
    <row r="67" spans="7:133" s="14" customFormat="1" ht="12.75">
      <c r="G67" s="14" t="s">
        <v>18</v>
      </c>
      <c r="EC67" s="30"/>
    </row>
    <row r="68" spans="1:133" s="14" customFormat="1" ht="68.25" customHeight="1">
      <c r="A68" s="102" t="s">
        <v>133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EC68" s="30"/>
    </row>
    <row r="69" spans="1:133" s="14" customFormat="1" ht="25.5" customHeight="1">
      <c r="A69" s="102" t="s">
        <v>134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EC69" s="30"/>
    </row>
    <row r="70" spans="1:133" s="14" customFormat="1" ht="25.5" customHeight="1">
      <c r="A70" s="102" t="s">
        <v>135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EC70" s="30"/>
    </row>
    <row r="71" spans="1:133" s="14" customFormat="1" ht="25.5" customHeight="1">
      <c r="A71" s="102" t="s">
        <v>136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EC71" s="30"/>
    </row>
    <row r="72" spans="1:133" s="14" customFormat="1" ht="25.5" customHeight="1">
      <c r="A72" s="102" t="s">
        <v>137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EC72" s="30"/>
    </row>
    <row r="73" ht="3" customHeight="1"/>
  </sheetData>
  <sheetProtection/>
  <mergeCells count="316">
    <mergeCell ref="A68:DD68"/>
    <mergeCell ref="A69:DD69"/>
    <mergeCell ref="A70:DD70"/>
    <mergeCell ref="A71:DD71"/>
    <mergeCell ref="A72:DD72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72"/>
  <sheetViews>
    <sheetView zoomScaleSheetLayoutView="100" zoomScalePageLayoutView="0" workbookViewId="0" topLeftCell="A1">
      <pane ySplit="16" topLeftCell="A53" activePane="bottomLeft" state="frozen"/>
      <selection pane="topLeft" activeCell="A1" sqref="A1"/>
      <selection pane="bottomLeft" activeCell="EC57" sqref="EC57"/>
    </sheetView>
  </sheetViews>
  <sheetFormatPr defaultColWidth="0.875" defaultRowHeight="15" customHeight="1"/>
  <cols>
    <col min="1" max="80" width="0.875" style="19" customWidth="1"/>
    <col min="81" max="81" width="2.875" style="19" customWidth="1"/>
    <col min="82" max="90" width="0.875" style="19" customWidth="1"/>
    <col min="91" max="91" width="2.25390625" style="19" customWidth="1"/>
    <col min="92" max="116" width="0.875" style="19" customWidth="1"/>
    <col min="117" max="117" width="12.625" style="19" hidden="1" customWidth="1"/>
    <col min="118" max="118" width="14.625" style="19" hidden="1" customWidth="1"/>
    <col min="119" max="119" width="0.875" style="19" customWidth="1"/>
    <col min="120" max="120" width="10.00390625" style="19" hidden="1" customWidth="1"/>
    <col min="121" max="132" width="0.875" style="19" customWidth="1"/>
    <col min="133" max="133" width="9.125" style="31" customWidth="1"/>
    <col min="134" max="16384" width="0.875" style="19" customWidth="1"/>
  </cols>
  <sheetData>
    <row r="1" spans="67:133" s="14" customFormat="1" ht="12" customHeight="1">
      <c r="BO1" s="14" t="s">
        <v>94</v>
      </c>
      <c r="DM1" s="15" t="s">
        <v>125</v>
      </c>
      <c r="DN1" s="15" t="s">
        <v>126</v>
      </c>
      <c r="EC1" s="30"/>
    </row>
    <row r="2" spans="67:133" s="14" customFormat="1" ht="12" customHeight="1">
      <c r="BO2" s="14" t="s">
        <v>28</v>
      </c>
      <c r="DM2" s="16">
        <f>21904.98/23926.02</f>
        <v>0.9155296200538159</v>
      </c>
      <c r="DN2" s="15"/>
      <c r="EC2" s="30"/>
    </row>
    <row r="3" spans="67:133" s="14" customFormat="1" ht="12" customHeight="1">
      <c r="BO3" s="14" t="s">
        <v>29</v>
      </c>
      <c r="DM3" s="17"/>
      <c r="DN3" s="18">
        <v>0.9872804505164252</v>
      </c>
      <c r="EC3" s="30"/>
    </row>
    <row r="4" spans="117:118" ht="21" customHeight="1">
      <c r="DM4" s="17"/>
      <c r="DN4" s="17" t="s">
        <v>132</v>
      </c>
    </row>
    <row r="5" spans="1:133" s="20" customFormat="1" ht="14.25" customHeight="1">
      <c r="A5" s="41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EC5" s="32"/>
    </row>
    <row r="6" spans="1:133" s="20" customFormat="1" ht="14.25" customHeight="1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EC6" s="32"/>
    </row>
    <row r="7" spans="1:133" s="20" customFormat="1" ht="14.25" customHeight="1">
      <c r="A7" s="41" t="s">
        <v>95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EC7" s="32"/>
    </row>
    <row r="8" spans="1:133" s="20" customFormat="1" ht="14.25" customHeight="1">
      <c r="A8" s="41" t="s">
        <v>117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EC8" s="32"/>
    </row>
    <row r="9" ht="21" customHeight="1"/>
    <row r="10" spans="3:87" ht="15">
      <c r="C10" s="21" t="s">
        <v>30</v>
      </c>
      <c r="D10" s="21"/>
      <c r="AG10" s="42" t="s">
        <v>119</v>
      </c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</row>
    <row r="11" spans="3:66" ht="15">
      <c r="C11" s="21" t="s">
        <v>31</v>
      </c>
      <c r="D11" s="21"/>
      <c r="J11" s="43" t="s">
        <v>120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3:66" ht="15">
      <c r="C12" s="21" t="s">
        <v>32</v>
      </c>
      <c r="D12" s="21"/>
      <c r="J12" s="44" t="s">
        <v>121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</row>
    <row r="13" spans="3:61" ht="15">
      <c r="C13" s="21" t="s">
        <v>33</v>
      </c>
      <c r="D13" s="21"/>
      <c r="AQ13" s="45" t="s">
        <v>122</v>
      </c>
      <c r="AR13" s="45"/>
      <c r="AS13" s="45"/>
      <c r="AT13" s="45"/>
      <c r="AU13" s="45"/>
      <c r="AV13" s="45"/>
      <c r="AW13" s="45"/>
      <c r="AX13" s="45"/>
      <c r="AY13" s="46" t="s">
        <v>34</v>
      </c>
      <c r="AZ13" s="46"/>
      <c r="BA13" s="45" t="s">
        <v>123</v>
      </c>
      <c r="BB13" s="45"/>
      <c r="BC13" s="45"/>
      <c r="BD13" s="45"/>
      <c r="BE13" s="45"/>
      <c r="BF13" s="45"/>
      <c r="BG13" s="45"/>
      <c r="BH13" s="45"/>
      <c r="BI13" s="19" t="s">
        <v>35</v>
      </c>
    </row>
    <row r="15" spans="1:133" s="22" customFormat="1" ht="13.5">
      <c r="A15" s="47" t="s">
        <v>27</v>
      </c>
      <c r="B15" s="48"/>
      <c r="C15" s="48"/>
      <c r="D15" s="48"/>
      <c r="E15" s="48"/>
      <c r="F15" s="48"/>
      <c r="G15" s="48"/>
      <c r="H15" s="48"/>
      <c r="I15" s="49"/>
      <c r="J15" s="53" t="s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47" t="s">
        <v>36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54" t="s">
        <v>139</v>
      </c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6"/>
      <c r="CN15" s="47" t="s">
        <v>3</v>
      </c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8"/>
      <c r="EC15" s="33"/>
    </row>
    <row r="16" spans="1:133" s="22" customFormat="1" ht="13.5">
      <c r="A16" s="50"/>
      <c r="B16" s="51"/>
      <c r="C16" s="51"/>
      <c r="D16" s="51"/>
      <c r="E16" s="51"/>
      <c r="F16" s="51"/>
      <c r="G16" s="51"/>
      <c r="H16" s="51"/>
      <c r="I16" s="52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54" t="s">
        <v>1</v>
      </c>
      <c r="BU16" s="55"/>
      <c r="BV16" s="55"/>
      <c r="BW16" s="55"/>
      <c r="BX16" s="55"/>
      <c r="BY16" s="55"/>
      <c r="BZ16" s="55"/>
      <c r="CA16" s="55"/>
      <c r="CB16" s="55"/>
      <c r="CC16" s="56"/>
      <c r="CD16" s="54" t="s">
        <v>2</v>
      </c>
      <c r="CE16" s="55"/>
      <c r="CF16" s="55"/>
      <c r="CG16" s="55"/>
      <c r="CH16" s="55"/>
      <c r="CI16" s="55"/>
      <c r="CJ16" s="55"/>
      <c r="CK16" s="55"/>
      <c r="CL16" s="55"/>
      <c r="CM16" s="56"/>
      <c r="CN16" s="59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1"/>
      <c r="EC16" s="33"/>
    </row>
    <row r="17" spans="1:133" s="22" customFormat="1" ht="15" customHeight="1">
      <c r="A17" s="62" t="s">
        <v>4</v>
      </c>
      <c r="B17" s="63"/>
      <c r="C17" s="63"/>
      <c r="D17" s="63"/>
      <c r="E17" s="63"/>
      <c r="F17" s="63"/>
      <c r="G17" s="63"/>
      <c r="H17" s="63"/>
      <c r="I17" s="64"/>
      <c r="J17" s="26"/>
      <c r="K17" s="65" t="s">
        <v>37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27"/>
      <c r="BI17" s="54" t="s">
        <v>38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6"/>
      <c r="BT17" s="54" t="s">
        <v>38</v>
      </c>
      <c r="BU17" s="55"/>
      <c r="BV17" s="55"/>
      <c r="BW17" s="55"/>
      <c r="BX17" s="55"/>
      <c r="BY17" s="55"/>
      <c r="BZ17" s="55"/>
      <c r="CA17" s="55"/>
      <c r="CB17" s="55"/>
      <c r="CC17" s="56"/>
      <c r="CD17" s="54" t="s">
        <v>38</v>
      </c>
      <c r="CE17" s="55"/>
      <c r="CF17" s="55"/>
      <c r="CG17" s="55"/>
      <c r="CH17" s="55"/>
      <c r="CI17" s="55"/>
      <c r="CJ17" s="55"/>
      <c r="CK17" s="55"/>
      <c r="CL17" s="55"/>
      <c r="CM17" s="56"/>
      <c r="CN17" s="66" t="s">
        <v>38</v>
      </c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8"/>
      <c r="EC17" s="33"/>
    </row>
    <row r="18" spans="1:133" s="22" customFormat="1" ht="30" customHeight="1">
      <c r="A18" s="62" t="s">
        <v>6</v>
      </c>
      <c r="B18" s="63"/>
      <c r="C18" s="63"/>
      <c r="D18" s="63"/>
      <c r="E18" s="63"/>
      <c r="F18" s="63"/>
      <c r="G18" s="63"/>
      <c r="H18" s="63"/>
      <c r="I18" s="64"/>
      <c r="J18" s="26"/>
      <c r="K18" s="65" t="s">
        <v>96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27"/>
      <c r="BI18" s="54" t="s">
        <v>5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6"/>
      <c r="BT18" s="69">
        <v>36260.26</v>
      </c>
      <c r="BU18" s="70"/>
      <c r="BV18" s="70"/>
      <c r="BW18" s="70"/>
      <c r="BX18" s="70"/>
      <c r="BY18" s="70"/>
      <c r="BZ18" s="70"/>
      <c r="CA18" s="70"/>
      <c r="CB18" s="70"/>
      <c r="CC18" s="71"/>
      <c r="CD18" s="69">
        <f>CD19+CD33</f>
        <v>74297.74051480669</v>
      </c>
      <c r="CE18" s="70"/>
      <c r="CF18" s="70"/>
      <c r="CG18" s="70"/>
      <c r="CH18" s="70"/>
      <c r="CI18" s="70"/>
      <c r="CJ18" s="70"/>
      <c r="CK18" s="70"/>
      <c r="CL18" s="70"/>
      <c r="CM18" s="71"/>
      <c r="CN18" s="72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4"/>
      <c r="DN18" s="24">
        <v>53010.4804442409</v>
      </c>
      <c r="DP18" s="24">
        <v>60609.34841575359</v>
      </c>
      <c r="EC18" s="34">
        <v>74297.74051480669</v>
      </c>
    </row>
    <row r="19" spans="1:133" s="22" customFormat="1" ht="30" customHeight="1">
      <c r="A19" s="62" t="s">
        <v>7</v>
      </c>
      <c r="B19" s="63"/>
      <c r="C19" s="63"/>
      <c r="D19" s="63"/>
      <c r="E19" s="63"/>
      <c r="F19" s="63"/>
      <c r="G19" s="63"/>
      <c r="H19" s="63"/>
      <c r="I19" s="64"/>
      <c r="J19" s="26"/>
      <c r="K19" s="65" t="s">
        <v>97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27"/>
      <c r="BI19" s="54" t="s">
        <v>5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6"/>
      <c r="BT19" s="69">
        <v>3284.87</v>
      </c>
      <c r="BU19" s="55"/>
      <c r="BV19" s="55"/>
      <c r="BW19" s="55"/>
      <c r="BX19" s="55"/>
      <c r="BY19" s="55"/>
      <c r="BZ19" s="55"/>
      <c r="CA19" s="55"/>
      <c r="CB19" s="55"/>
      <c r="CC19" s="56"/>
      <c r="CD19" s="69">
        <f>CD20+CD25+CD27+CD31+CD32</f>
        <v>14138.813474999999</v>
      </c>
      <c r="CE19" s="70"/>
      <c r="CF19" s="70"/>
      <c r="CG19" s="70"/>
      <c r="CH19" s="70"/>
      <c r="CI19" s="70"/>
      <c r="CJ19" s="70"/>
      <c r="CK19" s="70"/>
      <c r="CL19" s="70"/>
      <c r="CM19" s="71"/>
      <c r="CN19" s="72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4"/>
      <c r="DN19" s="24">
        <v>12837.271879556238</v>
      </c>
      <c r="DP19" s="24">
        <v>12142.73915</v>
      </c>
      <c r="EC19" s="34">
        <v>14138.813474999999</v>
      </c>
    </row>
    <row r="20" spans="1:133" s="22" customFormat="1" ht="15" customHeight="1">
      <c r="A20" s="62" t="s">
        <v>8</v>
      </c>
      <c r="B20" s="63"/>
      <c r="C20" s="63"/>
      <c r="D20" s="63"/>
      <c r="E20" s="63"/>
      <c r="F20" s="63"/>
      <c r="G20" s="63"/>
      <c r="H20" s="63"/>
      <c r="I20" s="64"/>
      <c r="J20" s="26"/>
      <c r="K20" s="65" t="s">
        <v>9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27"/>
      <c r="BI20" s="54" t="s">
        <v>5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6"/>
      <c r="BT20" s="75">
        <v>543.98</v>
      </c>
      <c r="BU20" s="76"/>
      <c r="BV20" s="76"/>
      <c r="BW20" s="76"/>
      <c r="BX20" s="76"/>
      <c r="BY20" s="76"/>
      <c r="BZ20" s="76"/>
      <c r="CA20" s="76"/>
      <c r="CB20" s="76"/>
      <c r="CC20" s="77"/>
      <c r="CD20" s="69">
        <f>CD21+CD22+CD23</f>
        <v>1639.0025999999998</v>
      </c>
      <c r="CE20" s="70"/>
      <c r="CF20" s="70"/>
      <c r="CG20" s="70"/>
      <c r="CH20" s="70"/>
      <c r="CI20" s="70"/>
      <c r="CJ20" s="70"/>
      <c r="CK20" s="70"/>
      <c r="CL20" s="70"/>
      <c r="CM20" s="71"/>
      <c r="CN20" s="72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4"/>
      <c r="DP20" s="24">
        <f>CD19-DP19</f>
        <v>1996.0743249999996</v>
      </c>
      <c r="EC20" s="34">
        <v>1639.0026</v>
      </c>
    </row>
    <row r="21" spans="1:133" s="22" customFormat="1" ht="30" customHeight="1">
      <c r="A21" s="62" t="s">
        <v>11</v>
      </c>
      <c r="B21" s="63"/>
      <c r="C21" s="63"/>
      <c r="D21" s="63"/>
      <c r="E21" s="63"/>
      <c r="F21" s="63"/>
      <c r="G21" s="63"/>
      <c r="H21" s="63"/>
      <c r="I21" s="64"/>
      <c r="J21" s="26"/>
      <c r="K21" s="65" t="s">
        <v>118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27"/>
      <c r="BI21" s="54" t="s">
        <v>5</v>
      </c>
      <c r="BJ21" s="55"/>
      <c r="BK21" s="55"/>
      <c r="BL21" s="55"/>
      <c r="BM21" s="55"/>
      <c r="BN21" s="55"/>
      <c r="BO21" s="55"/>
      <c r="BP21" s="55"/>
      <c r="BQ21" s="55"/>
      <c r="BR21" s="55"/>
      <c r="BS21" s="56"/>
      <c r="BT21" s="75">
        <f>BT20</f>
        <v>543.98</v>
      </c>
      <c r="BU21" s="76"/>
      <c r="BV21" s="76"/>
      <c r="BW21" s="76"/>
      <c r="BX21" s="76"/>
      <c r="BY21" s="76"/>
      <c r="BZ21" s="76"/>
      <c r="CA21" s="76"/>
      <c r="CB21" s="76"/>
      <c r="CC21" s="77"/>
      <c r="CD21" s="69">
        <v>152.95458999999994</v>
      </c>
      <c r="CE21" s="55"/>
      <c r="CF21" s="55"/>
      <c r="CG21" s="55"/>
      <c r="CH21" s="55"/>
      <c r="CI21" s="55"/>
      <c r="CJ21" s="55"/>
      <c r="CK21" s="55"/>
      <c r="CL21" s="55"/>
      <c r="CM21" s="56"/>
      <c r="CN21" s="72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4"/>
      <c r="EC21" s="33"/>
    </row>
    <row r="22" spans="1:133" s="22" customFormat="1" ht="15" customHeight="1">
      <c r="A22" s="62" t="s">
        <v>13</v>
      </c>
      <c r="B22" s="63"/>
      <c r="C22" s="63"/>
      <c r="D22" s="63"/>
      <c r="E22" s="63"/>
      <c r="F22" s="63"/>
      <c r="G22" s="63"/>
      <c r="H22" s="63"/>
      <c r="I22" s="64"/>
      <c r="J22" s="26"/>
      <c r="K22" s="65" t="s">
        <v>98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27"/>
      <c r="BI22" s="54" t="s">
        <v>5</v>
      </c>
      <c r="BJ22" s="55"/>
      <c r="BK22" s="55"/>
      <c r="BL22" s="55"/>
      <c r="BM22" s="55"/>
      <c r="BN22" s="55"/>
      <c r="BO22" s="55"/>
      <c r="BP22" s="55"/>
      <c r="BQ22" s="55"/>
      <c r="BR22" s="55"/>
      <c r="BS22" s="56"/>
      <c r="BT22" s="78">
        <v>0</v>
      </c>
      <c r="BU22" s="79"/>
      <c r="BV22" s="79"/>
      <c r="BW22" s="79"/>
      <c r="BX22" s="79"/>
      <c r="BY22" s="79"/>
      <c r="BZ22" s="79"/>
      <c r="CA22" s="79"/>
      <c r="CB22" s="79"/>
      <c r="CC22" s="80"/>
      <c r="CD22" s="69">
        <f>893.06866+13.6822</f>
        <v>906.75086</v>
      </c>
      <c r="CE22" s="55"/>
      <c r="CF22" s="55"/>
      <c r="CG22" s="55"/>
      <c r="CH22" s="55"/>
      <c r="CI22" s="55"/>
      <c r="CJ22" s="55"/>
      <c r="CK22" s="55"/>
      <c r="CL22" s="55"/>
      <c r="CM22" s="56"/>
      <c r="CN22" s="72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4"/>
      <c r="EC22" s="33"/>
    </row>
    <row r="23" spans="1:133" s="22" customFormat="1" ht="58.5" customHeight="1">
      <c r="A23" s="62" t="s">
        <v>39</v>
      </c>
      <c r="B23" s="63"/>
      <c r="C23" s="63"/>
      <c r="D23" s="63"/>
      <c r="E23" s="63"/>
      <c r="F23" s="63"/>
      <c r="G23" s="63"/>
      <c r="H23" s="63"/>
      <c r="I23" s="64"/>
      <c r="J23" s="26"/>
      <c r="K23" s="65" t="s">
        <v>40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27"/>
      <c r="BI23" s="54" t="s">
        <v>5</v>
      </c>
      <c r="BJ23" s="55"/>
      <c r="BK23" s="55"/>
      <c r="BL23" s="55"/>
      <c r="BM23" s="55"/>
      <c r="BN23" s="55"/>
      <c r="BO23" s="55"/>
      <c r="BP23" s="55"/>
      <c r="BQ23" s="55"/>
      <c r="BR23" s="55"/>
      <c r="BS23" s="56"/>
      <c r="BT23" s="78">
        <v>0</v>
      </c>
      <c r="BU23" s="79"/>
      <c r="BV23" s="79"/>
      <c r="BW23" s="79"/>
      <c r="BX23" s="79"/>
      <c r="BY23" s="79"/>
      <c r="BZ23" s="79"/>
      <c r="CA23" s="79"/>
      <c r="CB23" s="79"/>
      <c r="CC23" s="80"/>
      <c r="CD23" s="69">
        <v>579.29715</v>
      </c>
      <c r="CE23" s="55"/>
      <c r="CF23" s="55"/>
      <c r="CG23" s="55"/>
      <c r="CH23" s="55"/>
      <c r="CI23" s="55"/>
      <c r="CJ23" s="55"/>
      <c r="CK23" s="55"/>
      <c r="CL23" s="55"/>
      <c r="CM23" s="56"/>
      <c r="CN23" s="72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4"/>
      <c r="EC23" s="33"/>
    </row>
    <row r="24" spans="1:133" s="22" customFormat="1" ht="15" customHeight="1">
      <c r="A24" s="62" t="s">
        <v>41</v>
      </c>
      <c r="B24" s="63"/>
      <c r="C24" s="63"/>
      <c r="D24" s="63"/>
      <c r="E24" s="63"/>
      <c r="F24" s="63"/>
      <c r="G24" s="63"/>
      <c r="H24" s="63"/>
      <c r="I24" s="64"/>
      <c r="J24" s="26"/>
      <c r="K24" s="65" t="s">
        <v>12</v>
      </c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27"/>
      <c r="BI24" s="54" t="s">
        <v>5</v>
      </c>
      <c r="BJ24" s="55"/>
      <c r="BK24" s="55"/>
      <c r="BL24" s="55"/>
      <c r="BM24" s="55"/>
      <c r="BN24" s="55"/>
      <c r="BO24" s="55"/>
      <c r="BP24" s="55"/>
      <c r="BQ24" s="55"/>
      <c r="BR24" s="55"/>
      <c r="BS24" s="56"/>
      <c r="BT24" s="78">
        <v>0</v>
      </c>
      <c r="BU24" s="79"/>
      <c r="BV24" s="79"/>
      <c r="BW24" s="79"/>
      <c r="BX24" s="79"/>
      <c r="BY24" s="79"/>
      <c r="BZ24" s="79"/>
      <c r="CA24" s="79"/>
      <c r="CB24" s="79"/>
      <c r="CC24" s="80"/>
      <c r="CD24" s="69">
        <v>525.92615</v>
      </c>
      <c r="CE24" s="55"/>
      <c r="CF24" s="55"/>
      <c r="CG24" s="55"/>
      <c r="CH24" s="55"/>
      <c r="CI24" s="55"/>
      <c r="CJ24" s="55"/>
      <c r="CK24" s="55"/>
      <c r="CL24" s="55"/>
      <c r="CM24" s="56"/>
      <c r="CN24" s="72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4"/>
      <c r="EC24" s="33"/>
    </row>
    <row r="25" spans="1:133" s="22" customFormat="1" ht="15" customHeight="1">
      <c r="A25" s="62" t="s">
        <v>10</v>
      </c>
      <c r="B25" s="63"/>
      <c r="C25" s="63"/>
      <c r="D25" s="63"/>
      <c r="E25" s="63"/>
      <c r="F25" s="63"/>
      <c r="G25" s="63"/>
      <c r="H25" s="63"/>
      <c r="I25" s="64"/>
      <c r="J25" s="26"/>
      <c r="K25" s="65" t="s">
        <v>21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27"/>
      <c r="BI25" s="54" t="s">
        <v>5</v>
      </c>
      <c r="BJ25" s="55"/>
      <c r="BK25" s="55"/>
      <c r="BL25" s="55"/>
      <c r="BM25" s="55"/>
      <c r="BN25" s="55"/>
      <c r="BO25" s="55"/>
      <c r="BP25" s="55"/>
      <c r="BQ25" s="55"/>
      <c r="BR25" s="55"/>
      <c r="BS25" s="56"/>
      <c r="BT25" s="69">
        <v>2688.47</v>
      </c>
      <c r="BU25" s="70"/>
      <c r="BV25" s="70"/>
      <c r="BW25" s="70"/>
      <c r="BX25" s="70"/>
      <c r="BY25" s="70"/>
      <c r="BZ25" s="70"/>
      <c r="CA25" s="70"/>
      <c r="CB25" s="70"/>
      <c r="CC25" s="71"/>
      <c r="CD25" s="69">
        <v>10261.0389</v>
      </c>
      <c r="CE25" s="55"/>
      <c r="CF25" s="55"/>
      <c r="CG25" s="55"/>
      <c r="CH25" s="55"/>
      <c r="CI25" s="55"/>
      <c r="CJ25" s="55"/>
      <c r="CK25" s="55"/>
      <c r="CL25" s="55"/>
      <c r="CM25" s="56"/>
      <c r="CN25" s="72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4"/>
      <c r="EC25" s="33"/>
    </row>
    <row r="26" spans="1:133" s="22" customFormat="1" ht="15" customHeight="1">
      <c r="A26" s="62" t="s">
        <v>42</v>
      </c>
      <c r="B26" s="63"/>
      <c r="C26" s="63"/>
      <c r="D26" s="63"/>
      <c r="E26" s="63"/>
      <c r="F26" s="63"/>
      <c r="G26" s="63"/>
      <c r="H26" s="63"/>
      <c r="I26" s="64"/>
      <c r="J26" s="26"/>
      <c r="K26" s="65" t="s">
        <v>12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27"/>
      <c r="BI26" s="54" t="s">
        <v>5</v>
      </c>
      <c r="BJ26" s="55"/>
      <c r="BK26" s="55"/>
      <c r="BL26" s="55"/>
      <c r="BM26" s="55"/>
      <c r="BN26" s="55"/>
      <c r="BO26" s="55"/>
      <c r="BP26" s="55"/>
      <c r="BQ26" s="55"/>
      <c r="BR26" s="55"/>
      <c r="BS26" s="56"/>
      <c r="BT26" s="54"/>
      <c r="BU26" s="55"/>
      <c r="BV26" s="55"/>
      <c r="BW26" s="55"/>
      <c r="BX26" s="55"/>
      <c r="BY26" s="55"/>
      <c r="BZ26" s="55"/>
      <c r="CA26" s="55"/>
      <c r="CB26" s="55"/>
      <c r="CC26" s="56"/>
      <c r="CD26" s="54"/>
      <c r="CE26" s="55"/>
      <c r="CF26" s="55"/>
      <c r="CG26" s="55"/>
      <c r="CH26" s="55"/>
      <c r="CI26" s="55"/>
      <c r="CJ26" s="55"/>
      <c r="CK26" s="55"/>
      <c r="CL26" s="55"/>
      <c r="CM26" s="56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4"/>
      <c r="EC26" s="33"/>
    </row>
    <row r="27" spans="1:133" s="22" customFormat="1" ht="30" customHeight="1">
      <c r="A27" s="62" t="s">
        <v>14</v>
      </c>
      <c r="B27" s="63"/>
      <c r="C27" s="63"/>
      <c r="D27" s="63"/>
      <c r="E27" s="63"/>
      <c r="F27" s="63"/>
      <c r="G27" s="63"/>
      <c r="H27" s="63"/>
      <c r="I27" s="64"/>
      <c r="J27" s="26"/>
      <c r="K27" s="65" t="s">
        <v>99</v>
      </c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27"/>
      <c r="BI27" s="54" t="s">
        <v>5</v>
      </c>
      <c r="BJ27" s="55"/>
      <c r="BK27" s="55"/>
      <c r="BL27" s="55"/>
      <c r="BM27" s="55"/>
      <c r="BN27" s="55"/>
      <c r="BO27" s="55"/>
      <c r="BP27" s="55"/>
      <c r="BQ27" s="55"/>
      <c r="BR27" s="55"/>
      <c r="BS27" s="56"/>
      <c r="BT27" s="75">
        <v>52.42</v>
      </c>
      <c r="BU27" s="76"/>
      <c r="BV27" s="76"/>
      <c r="BW27" s="76"/>
      <c r="BX27" s="76"/>
      <c r="BY27" s="76"/>
      <c r="BZ27" s="76"/>
      <c r="CA27" s="76"/>
      <c r="CB27" s="76"/>
      <c r="CC27" s="77"/>
      <c r="CD27" s="69">
        <f>CD28+CD29+CD30</f>
        <v>2238.7719749999997</v>
      </c>
      <c r="CE27" s="55"/>
      <c r="CF27" s="55"/>
      <c r="CG27" s="55"/>
      <c r="CH27" s="55"/>
      <c r="CI27" s="55"/>
      <c r="CJ27" s="55"/>
      <c r="CK27" s="55"/>
      <c r="CL27" s="55"/>
      <c r="CM27" s="56"/>
      <c r="CN27" s="72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4"/>
      <c r="EC27" s="34">
        <v>2238.771975</v>
      </c>
    </row>
    <row r="28" spans="1:133" s="22" customFormat="1" ht="30" customHeight="1">
      <c r="A28" s="62" t="s">
        <v>43</v>
      </c>
      <c r="B28" s="63"/>
      <c r="C28" s="63"/>
      <c r="D28" s="63"/>
      <c r="E28" s="63"/>
      <c r="F28" s="63"/>
      <c r="G28" s="63"/>
      <c r="H28" s="63"/>
      <c r="I28" s="64"/>
      <c r="J28" s="26"/>
      <c r="K28" s="65" t="s">
        <v>100</v>
      </c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27"/>
      <c r="BI28" s="54" t="s">
        <v>5</v>
      </c>
      <c r="BJ28" s="55"/>
      <c r="BK28" s="55"/>
      <c r="BL28" s="55"/>
      <c r="BM28" s="55"/>
      <c r="BN28" s="55"/>
      <c r="BO28" s="55"/>
      <c r="BP28" s="55"/>
      <c r="BQ28" s="55"/>
      <c r="BR28" s="55"/>
      <c r="BS28" s="56"/>
      <c r="BT28" s="78">
        <v>0</v>
      </c>
      <c r="BU28" s="79"/>
      <c r="BV28" s="79"/>
      <c r="BW28" s="79"/>
      <c r="BX28" s="79"/>
      <c r="BY28" s="79"/>
      <c r="BZ28" s="79"/>
      <c r="CA28" s="79"/>
      <c r="CB28" s="79"/>
      <c r="CC28" s="80"/>
      <c r="CD28" s="78">
        <v>0</v>
      </c>
      <c r="CE28" s="79"/>
      <c r="CF28" s="79"/>
      <c r="CG28" s="79"/>
      <c r="CH28" s="79"/>
      <c r="CI28" s="79"/>
      <c r="CJ28" s="79"/>
      <c r="CK28" s="79"/>
      <c r="CL28" s="79"/>
      <c r="CM28" s="80"/>
      <c r="CN28" s="72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4"/>
      <c r="EC28" s="33"/>
    </row>
    <row r="29" spans="1:133" s="22" customFormat="1" ht="15" customHeight="1">
      <c r="A29" s="62" t="s">
        <v>45</v>
      </c>
      <c r="B29" s="63"/>
      <c r="C29" s="63"/>
      <c r="D29" s="63"/>
      <c r="E29" s="63"/>
      <c r="F29" s="63"/>
      <c r="G29" s="63"/>
      <c r="H29" s="63"/>
      <c r="I29" s="64"/>
      <c r="J29" s="26"/>
      <c r="K29" s="65" t="s">
        <v>44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27"/>
      <c r="BI29" s="54" t="s">
        <v>5</v>
      </c>
      <c r="BJ29" s="55"/>
      <c r="BK29" s="55"/>
      <c r="BL29" s="55"/>
      <c r="BM29" s="55"/>
      <c r="BN29" s="55"/>
      <c r="BO29" s="55"/>
      <c r="BP29" s="55"/>
      <c r="BQ29" s="55"/>
      <c r="BR29" s="55"/>
      <c r="BS29" s="56"/>
      <c r="BT29" s="78">
        <v>0</v>
      </c>
      <c r="BU29" s="79"/>
      <c r="BV29" s="79"/>
      <c r="BW29" s="79"/>
      <c r="BX29" s="79"/>
      <c r="BY29" s="79"/>
      <c r="BZ29" s="79"/>
      <c r="CA29" s="79"/>
      <c r="CB29" s="79"/>
      <c r="CC29" s="80"/>
      <c r="CD29" s="69">
        <v>469.70835</v>
      </c>
      <c r="CE29" s="55"/>
      <c r="CF29" s="55"/>
      <c r="CG29" s="55"/>
      <c r="CH29" s="55"/>
      <c r="CI29" s="55"/>
      <c r="CJ29" s="55"/>
      <c r="CK29" s="55"/>
      <c r="CL29" s="55"/>
      <c r="CM29" s="56"/>
      <c r="CN29" s="72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  <c r="EC29" s="33"/>
    </row>
    <row r="30" spans="1:133" s="22" customFormat="1" ht="30" customHeight="1">
      <c r="A30" s="62" t="s">
        <v>101</v>
      </c>
      <c r="B30" s="63"/>
      <c r="C30" s="63"/>
      <c r="D30" s="63"/>
      <c r="E30" s="63"/>
      <c r="F30" s="63"/>
      <c r="G30" s="63"/>
      <c r="H30" s="63"/>
      <c r="I30" s="64"/>
      <c r="J30" s="26"/>
      <c r="K30" s="65" t="s">
        <v>46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27"/>
      <c r="BI30" s="54" t="s">
        <v>5</v>
      </c>
      <c r="BJ30" s="55"/>
      <c r="BK30" s="55"/>
      <c r="BL30" s="55"/>
      <c r="BM30" s="55"/>
      <c r="BN30" s="55"/>
      <c r="BO30" s="55"/>
      <c r="BP30" s="55"/>
      <c r="BQ30" s="55"/>
      <c r="BR30" s="55"/>
      <c r="BS30" s="56"/>
      <c r="BT30" s="75">
        <f>BT27</f>
        <v>52.42</v>
      </c>
      <c r="BU30" s="76"/>
      <c r="BV30" s="76"/>
      <c r="BW30" s="76"/>
      <c r="BX30" s="76"/>
      <c r="BY30" s="76"/>
      <c r="BZ30" s="76"/>
      <c r="CA30" s="76"/>
      <c r="CB30" s="76"/>
      <c r="CC30" s="77"/>
      <c r="CD30" s="69">
        <v>1769.0636249999998</v>
      </c>
      <c r="CE30" s="55"/>
      <c r="CF30" s="55"/>
      <c r="CG30" s="55"/>
      <c r="CH30" s="55"/>
      <c r="CI30" s="55"/>
      <c r="CJ30" s="55"/>
      <c r="CK30" s="55"/>
      <c r="CL30" s="55"/>
      <c r="CM30" s="56"/>
      <c r="CN30" s="72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4"/>
      <c r="EC30" s="33"/>
    </row>
    <row r="31" spans="1:133" s="22" customFormat="1" ht="45" customHeight="1">
      <c r="A31" s="62" t="s">
        <v>102</v>
      </c>
      <c r="B31" s="63"/>
      <c r="C31" s="63"/>
      <c r="D31" s="63"/>
      <c r="E31" s="63"/>
      <c r="F31" s="63"/>
      <c r="G31" s="63"/>
      <c r="H31" s="63"/>
      <c r="I31" s="64"/>
      <c r="J31" s="26"/>
      <c r="K31" s="65" t="s">
        <v>103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27"/>
      <c r="BI31" s="54" t="s">
        <v>5</v>
      </c>
      <c r="BJ31" s="55"/>
      <c r="BK31" s="55"/>
      <c r="BL31" s="55"/>
      <c r="BM31" s="55"/>
      <c r="BN31" s="55"/>
      <c r="BO31" s="55"/>
      <c r="BP31" s="55"/>
      <c r="BQ31" s="55"/>
      <c r="BR31" s="55"/>
      <c r="BS31" s="56"/>
      <c r="BT31" s="78">
        <v>0</v>
      </c>
      <c r="BU31" s="79"/>
      <c r="BV31" s="79"/>
      <c r="BW31" s="79"/>
      <c r="BX31" s="79"/>
      <c r="BY31" s="79"/>
      <c r="BZ31" s="79"/>
      <c r="CA31" s="79"/>
      <c r="CB31" s="79"/>
      <c r="CC31" s="80"/>
      <c r="CD31" s="78">
        <v>0</v>
      </c>
      <c r="CE31" s="79"/>
      <c r="CF31" s="79"/>
      <c r="CG31" s="79"/>
      <c r="CH31" s="79"/>
      <c r="CI31" s="79"/>
      <c r="CJ31" s="79"/>
      <c r="CK31" s="79"/>
      <c r="CL31" s="79"/>
      <c r="CM31" s="80"/>
      <c r="CN31" s="72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4"/>
      <c r="EC31" s="33"/>
    </row>
    <row r="32" spans="1:133" s="22" customFormat="1" ht="30" customHeight="1">
      <c r="A32" s="62" t="s">
        <v>104</v>
      </c>
      <c r="B32" s="63"/>
      <c r="C32" s="63"/>
      <c r="D32" s="63"/>
      <c r="E32" s="63"/>
      <c r="F32" s="63"/>
      <c r="G32" s="63"/>
      <c r="H32" s="63"/>
      <c r="I32" s="64"/>
      <c r="J32" s="26"/>
      <c r="K32" s="65" t="s">
        <v>105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27"/>
      <c r="BI32" s="54" t="s">
        <v>5</v>
      </c>
      <c r="BJ32" s="55"/>
      <c r="BK32" s="55"/>
      <c r="BL32" s="55"/>
      <c r="BM32" s="55"/>
      <c r="BN32" s="55"/>
      <c r="BO32" s="55"/>
      <c r="BP32" s="55"/>
      <c r="BQ32" s="55"/>
      <c r="BR32" s="55"/>
      <c r="BS32" s="56"/>
      <c r="BT32" s="78">
        <v>0</v>
      </c>
      <c r="BU32" s="79"/>
      <c r="BV32" s="79"/>
      <c r="BW32" s="79"/>
      <c r="BX32" s="79"/>
      <c r="BY32" s="79"/>
      <c r="BZ32" s="79"/>
      <c r="CA32" s="79"/>
      <c r="CB32" s="79"/>
      <c r="CC32" s="80"/>
      <c r="CD32" s="78">
        <v>0</v>
      </c>
      <c r="CE32" s="79"/>
      <c r="CF32" s="79"/>
      <c r="CG32" s="79"/>
      <c r="CH32" s="79"/>
      <c r="CI32" s="79"/>
      <c r="CJ32" s="79"/>
      <c r="CK32" s="79"/>
      <c r="CL32" s="79"/>
      <c r="CM32" s="80"/>
      <c r="CN32" s="72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4"/>
      <c r="EC32" s="33"/>
    </row>
    <row r="33" spans="1:133" s="22" customFormat="1" ht="30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4"/>
      <c r="J33" s="26"/>
      <c r="K33" s="65" t="s">
        <v>48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27"/>
      <c r="BI33" s="54" t="s">
        <v>5</v>
      </c>
      <c r="BJ33" s="55"/>
      <c r="BK33" s="55"/>
      <c r="BL33" s="55"/>
      <c r="BM33" s="55"/>
      <c r="BN33" s="55"/>
      <c r="BO33" s="55"/>
      <c r="BP33" s="55"/>
      <c r="BQ33" s="55"/>
      <c r="BR33" s="55"/>
      <c r="BS33" s="56"/>
      <c r="BT33" s="69">
        <v>33920.9</v>
      </c>
      <c r="BU33" s="55"/>
      <c r="BV33" s="55"/>
      <c r="BW33" s="55"/>
      <c r="BX33" s="55"/>
      <c r="BY33" s="55"/>
      <c r="BZ33" s="55"/>
      <c r="CA33" s="55"/>
      <c r="CB33" s="55"/>
      <c r="CC33" s="56"/>
      <c r="CD33" s="69">
        <f>CD34+CD35+CD36+CD37+CD38+CD39+CD40+CD41+CD42+CD43</f>
        <v>60158.92703980669</v>
      </c>
      <c r="CE33" s="55"/>
      <c r="CF33" s="55"/>
      <c r="CG33" s="55"/>
      <c r="CH33" s="55"/>
      <c r="CI33" s="55"/>
      <c r="CJ33" s="55"/>
      <c r="CK33" s="55"/>
      <c r="CL33" s="55"/>
      <c r="CM33" s="56"/>
      <c r="CN33" s="72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4"/>
      <c r="DN33" s="24">
        <v>40173.20856468466</v>
      </c>
      <c r="EC33" s="34">
        <v>60158.927039806695</v>
      </c>
    </row>
    <row r="34" spans="1:133" s="22" customFormat="1" ht="15" customHeight="1">
      <c r="A34" s="62" t="s">
        <v>49</v>
      </c>
      <c r="B34" s="63"/>
      <c r="C34" s="63"/>
      <c r="D34" s="63"/>
      <c r="E34" s="63"/>
      <c r="F34" s="63"/>
      <c r="G34" s="63"/>
      <c r="H34" s="63"/>
      <c r="I34" s="64"/>
      <c r="J34" s="26"/>
      <c r="K34" s="65" t="s">
        <v>50</v>
      </c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27"/>
      <c r="BI34" s="54" t="s">
        <v>5</v>
      </c>
      <c r="BJ34" s="55"/>
      <c r="BK34" s="55"/>
      <c r="BL34" s="55"/>
      <c r="BM34" s="55"/>
      <c r="BN34" s="55"/>
      <c r="BO34" s="55"/>
      <c r="BP34" s="55"/>
      <c r="BQ34" s="55"/>
      <c r="BR34" s="55"/>
      <c r="BS34" s="56"/>
      <c r="BT34" s="78">
        <v>0</v>
      </c>
      <c r="BU34" s="79"/>
      <c r="BV34" s="79"/>
      <c r="BW34" s="79"/>
      <c r="BX34" s="79"/>
      <c r="BY34" s="79"/>
      <c r="BZ34" s="79"/>
      <c r="CA34" s="79"/>
      <c r="CB34" s="79"/>
      <c r="CC34" s="80"/>
      <c r="CD34" s="78">
        <v>0</v>
      </c>
      <c r="CE34" s="79"/>
      <c r="CF34" s="79"/>
      <c r="CG34" s="79"/>
      <c r="CH34" s="79"/>
      <c r="CI34" s="79"/>
      <c r="CJ34" s="79"/>
      <c r="CK34" s="79"/>
      <c r="CL34" s="79"/>
      <c r="CM34" s="80"/>
      <c r="CN34" s="72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4"/>
      <c r="EC34" s="33"/>
    </row>
    <row r="35" spans="1:133" s="22" customFormat="1" ht="45" customHeight="1">
      <c r="A35" s="62" t="s">
        <v>51</v>
      </c>
      <c r="B35" s="63"/>
      <c r="C35" s="63"/>
      <c r="D35" s="63"/>
      <c r="E35" s="63"/>
      <c r="F35" s="63"/>
      <c r="G35" s="63"/>
      <c r="H35" s="63"/>
      <c r="I35" s="64"/>
      <c r="J35" s="26"/>
      <c r="K35" s="65" t="s">
        <v>52</v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27"/>
      <c r="BI35" s="54" t="s">
        <v>5</v>
      </c>
      <c r="BJ35" s="55"/>
      <c r="BK35" s="55"/>
      <c r="BL35" s="55"/>
      <c r="BM35" s="55"/>
      <c r="BN35" s="55"/>
      <c r="BO35" s="55"/>
      <c r="BP35" s="55"/>
      <c r="BQ35" s="55"/>
      <c r="BR35" s="55"/>
      <c r="BS35" s="56"/>
      <c r="BT35" s="78">
        <v>0</v>
      </c>
      <c r="BU35" s="79"/>
      <c r="BV35" s="79"/>
      <c r="BW35" s="79"/>
      <c r="BX35" s="79"/>
      <c r="BY35" s="79"/>
      <c r="BZ35" s="79"/>
      <c r="CA35" s="79"/>
      <c r="CB35" s="79"/>
      <c r="CC35" s="80"/>
      <c r="CD35" s="78">
        <v>0</v>
      </c>
      <c r="CE35" s="79"/>
      <c r="CF35" s="79"/>
      <c r="CG35" s="79"/>
      <c r="CH35" s="79"/>
      <c r="CI35" s="79"/>
      <c r="CJ35" s="79"/>
      <c r="CK35" s="79"/>
      <c r="CL35" s="79"/>
      <c r="CM35" s="80"/>
      <c r="CN35" s="72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4"/>
      <c r="EC35" s="33"/>
    </row>
    <row r="36" spans="1:133" s="22" customFormat="1" ht="15" customHeight="1">
      <c r="A36" s="62" t="s">
        <v>53</v>
      </c>
      <c r="B36" s="63"/>
      <c r="C36" s="63"/>
      <c r="D36" s="63"/>
      <c r="E36" s="63"/>
      <c r="F36" s="63"/>
      <c r="G36" s="63"/>
      <c r="H36" s="63"/>
      <c r="I36" s="64"/>
      <c r="J36" s="26"/>
      <c r="K36" s="65" t="s">
        <v>54</v>
      </c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27"/>
      <c r="BI36" s="54" t="s">
        <v>5</v>
      </c>
      <c r="BJ36" s="55"/>
      <c r="BK36" s="55"/>
      <c r="BL36" s="55"/>
      <c r="BM36" s="55"/>
      <c r="BN36" s="55"/>
      <c r="BO36" s="55"/>
      <c r="BP36" s="55"/>
      <c r="BQ36" s="55"/>
      <c r="BR36" s="55"/>
      <c r="BS36" s="56"/>
      <c r="BT36" s="78">
        <v>0</v>
      </c>
      <c r="BU36" s="79"/>
      <c r="BV36" s="79"/>
      <c r="BW36" s="79"/>
      <c r="BX36" s="79"/>
      <c r="BY36" s="79"/>
      <c r="BZ36" s="79"/>
      <c r="CA36" s="79"/>
      <c r="CB36" s="79"/>
      <c r="CC36" s="80"/>
      <c r="CD36" s="69">
        <v>1224.3421199999998</v>
      </c>
      <c r="CE36" s="55"/>
      <c r="CF36" s="55"/>
      <c r="CG36" s="55"/>
      <c r="CH36" s="55"/>
      <c r="CI36" s="55"/>
      <c r="CJ36" s="55"/>
      <c r="CK36" s="55"/>
      <c r="CL36" s="55"/>
      <c r="CM36" s="56"/>
      <c r="CN36" s="72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4"/>
      <c r="EC36" s="33"/>
    </row>
    <row r="37" spans="1:133" s="22" customFormat="1" ht="15" customHeight="1">
      <c r="A37" s="62" t="s">
        <v>55</v>
      </c>
      <c r="B37" s="63"/>
      <c r="C37" s="63"/>
      <c r="D37" s="63"/>
      <c r="E37" s="63"/>
      <c r="F37" s="63"/>
      <c r="G37" s="63"/>
      <c r="H37" s="63"/>
      <c r="I37" s="64"/>
      <c r="J37" s="26"/>
      <c r="K37" s="65" t="s">
        <v>22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27"/>
      <c r="BI37" s="54" t="s">
        <v>5</v>
      </c>
      <c r="BJ37" s="55"/>
      <c r="BK37" s="55"/>
      <c r="BL37" s="55"/>
      <c r="BM37" s="55"/>
      <c r="BN37" s="55"/>
      <c r="BO37" s="55"/>
      <c r="BP37" s="55"/>
      <c r="BQ37" s="55"/>
      <c r="BR37" s="55"/>
      <c r="BS37" s="56"/>
      <c r="BT37" s="69">
        <v>811.92</v>
      </c>
      <c r="BU37" s="70"/>
      <c r="BV37" s="70"/>
      <c r="BW37" s="70"/>
      <c r="BX37" s="70"/>
      <c r="BY37" s="70"/>
      <c r="BZ37" s="70"/>
      <c r="CA37" s="70"/>
      <c r="CB37" s="70"/>
      <c r="CC37" s="71"/>
      <c r="CD37" s="69">
        <v>2335.597289806695</v>
      </c>
      <c r="CE37" s="55"/>
      <c r="CF37" s="55"/>
      <c r="CG37" s="55"/>
      <c r="CH37" s="55"/>
      <c r="CI37" s="55"/>
      <c r="CJ37" s="55"/>
      <c r="CK37" s="55"/>
      <c r="CL37" s="55"/>
      <c r="CM37" s="56"/>
      <c r="CN37" s="72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4"/>
      <c r="EC37" s="33"/>
    </row>
    <row r="38" spans="1:133" s="22" customFormat="1" ht="51" customHeight="1">
      <c r="A38" s="62" t="s">
        <v>56</v>
      </c>
      <c r="B38" s="63"/>
      <c r="C38" s="63"/>
      <c r="D38" s="63"/>
      <c r="E38" s="63"/>
      <c r="F38" s="63"/>
      <c r="G38" s="63"/>
      <c r="H38" s="63"/>
      <c r="I38" s="64"/>
      <c r="J38" s="26"/>
      <c r="K38" s="65" t="s">
        <v>106</v>
      </c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27"/>
      <c r="BI38" s="54" t="s">
        <v>5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6"/>
      <c r="BT38" s="78">
        <v>0</v>
      </c>
      <c r="BU38" s="79"/>
      <c r="BV38" s="79"/>
      <c r="BW38" s="79"/>
      <c r="BX38" s="79"/>
      <c r="BY38" s="79"/>
      <c r="BZ38" s="79"/>
      <c r="CA38" s="79"/>
      <c r="CB38" s="79"/>
      <c r="CC38" s="80"/>
      <c r="CD38" s="78">
        <v>0</v>
      </c>
      <c r="CE38" s="79"/>
      <c r="CF38" s="79"/>
      <c r="CG38" s="79"/>
      <c r="CH38" s="79"/>
      <c r="CI38" s="79"/>
      <c r="CJ38" s="79"/>
      <c r="CK38" s="79"/>
      <c r="CL38" s="79"/>
      <c r="CM38" s="80"/>
      <c r="CN38" s="72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4"/>
      <c r="EC38" s="33"/>
    </row>
    <row r="39" spans="1:133" s="22" customFormat="1" ht="15" customHeight="1">
      <c r="A39" s="62" t="s">
        <v>57</v>
      </c>
      <c r="B39" s="63"/>
      <c r="C39" s="63"/>
      <c r="D39" s="63"/>
      <c r="E39" s="63"/>
      <c r="F39" s="63"/>
      <c r="G39" s="63"/>
      <c r="H39" s="63"/>
      <c r="I39" s="64"/>
      <c r="J39" s="26"/>
      <c r="K39" s="65" t="s">
        <v>107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27"/>
      <c r="BI39" s="54" t="s">
        <v>5</v>
      </c>
      <c r="BJ39" s="55"/>
      <c r="BK39" s="55"/>
      <c r="BL39" s="55"/>
      <c r="BM39" s="55"/>
      <c r="BN39" s="55"/>
      <c r="BO39" s="55"/>
      <c r="BP39" s="55"/>
      <c r="BQ39" s="55"/>
      <c r="BR39" s="55"/>
      <c r="BS39" s="56"/>
      <c r="BT39" s="109">
        <v>26342.89</v>
      </c>
      <c r="BU39" s="110"/>
      <c r="BV39" s="110"/>
      <c r="BW39" s="110"/>
      <c r="BX39" s="110"/>
      <c r="BY39" s="110"/>
      <c r="BZ39" s="110"/>
      <c r="CA39" s="110"/>
      <c r="CB39" s="110"/>
      <c r="CC39" s="111"/>
      <c r="CD39" s="69">
        <v>46003.26305</v>
      </c>
      <c r="CE39" s="55"/>
      <c r="CF39" s="55"/>
      <c r="CG39" s="55"/>
      <c r="CH39" s="55"/>
      <c r="CI39" s="55"/>
      <c r="CJ39" s="55"/>
      <c r="CK39" s="55"/>
      <c r="CL39" s="55"/>
      <c r="CM39" s="56"/>
      <c r="CN39" s="72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4"/>
      <c r="EC39" s="33"/>
    </row>
    <row r="40" spans="1:133" s="22" customFormat="1" ht="15" customHeight="1">
      <c r="A40" s="62" t="s">
        <v>58</v>
      </c>
      <c r="B40" s="63"/>
      <c r="C40" s="63"/>
      <c r="D40" s="63"/>
      <c r="E40" s="63"/>
      <c r="F40" s="63"/>
      <c r="G40" s="63"/>
      <c r="H40" s="63"/>
      <c r="I40" s="64"/>
      <c r="J40" s="26"/>
      <c r="K40" s="65" t="s">
        <v>108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27"/>
      <c r="BI40" s="54" t="s">
        <v>5</v>
      </c>
      <c r="BJ40" s="55"/>
      <c r="BK40" s="55"/>
      <c r="BL40" s="55"/>
      <c r="BM40" s="55"/>
      <c r="BN40" s="55"/>
      <c r="BO40" s="55"/>
      <c r="BP40" s="55"/>
      <c r="BQ40" s="55"/>
      <c r="BR40" s="55"/>
      <c r="BS40" s="56"/>
      <c r="BT40" s="78">
        <v>0</v>
      </c>
      <c r="BU40" s="79"/>
      <c r="BV40" s="79"/>
      <c r="BW40" s="79"/>
      <c r="BX40" s="79"/>
      <c r="BY40" s="79"/>
      <c r="BZ40" s="79"/>
      <c r="CA40" s="79"/>
      <c r="CB40" s="79"/>
      <c r="CC40" s="80"/>
      <c r="CD40" s="78">
        <v>0</v>
      </c>
      <c r="CE40" s="79"/>
      <c r="CF40" s="79"/>
      <c r="CG40" s="79"/>
      <c r="CH40" s="79"/>
      <c r="CI40" s="79"/>
      <c r="CJ40" s="79"/>
      <c r="CK40" s="79"/>
      <c r="CL40" s="79"/>
      <c r="CM40" s="80"/>
      <c r="CN40" s="72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4"/>
      <c r="EC40" s="33"/>
    </row>
    <row r="41" spans="1:133" s="22" customFormat="1" ht="15" customHeight="1">
      <c r="A41" s="62" t="s">
        <v>62</v>
      </c>
      <c r="B41" s="63"/>
      <c r="C41" s="63"/>
      <c r="D41" s="63"/>
      <c r="E41" s="63"/>
      <c r="F41" s="63"/>
      <c r="G41" s="63"/>
      <c r="H41" s="63"/>
      <c r="I41" s="64"/>
      <c r="J41" s="26"/>
      <c r="K41" s="65" t="s">
        <v>23</v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27"/>
      <c r="BI41" s="54" t="s">
        <v>5</v>
      </c>
      <c r="BJ41" s="55"/>
      <c r="BK41" s="55"/>
      <c r="BL41" s="55"/>
      <c r="BM41" s="55"/>
      <c r="BN41" s="55"/>
      <c r="BO41" s="55"/>
      <c r="BP41" s="55"/>
      <c r="BQ41" s="55"/>
      <c r="BR41" s="55"/>
      <c r="BS41" s="56"/>
      <c r="BT41" s="78">
        <v>0</v>
      </c>
      <c r="BU41" s="79"/>
      <c r="BV41" s="79"/>
      <c r="BW41" s="79"/>
      <c r="BX41" s="79"/>
      <c r="BY41" s="79"/>
      <c r="BZ41" s="79"/>
      <c r="CA41" s="79"/>
      <c r="CB41" s="79"/>
      <c r="CC41" s="80"/>
      <c r="CD41" s="78">
        <v>0</v>
      </c>
      <c r="CE41" s="79"/>
      <c r="CF41" s="79"/>
      <c r="CG41" s="79"/>
      <c r="CH41" s="79"/>
      <c r="CI41" s="79"/>
      <c r="CJ41" s="79"/>
      <c r="CK41" s="79"/>
      <c r="CL41" s="79"/>
      <c r="CM41" s="80"/>
      <c r="CN41" s="72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4"/>
      <c r="EC41" s="33"/>
    </row>
    <row r="42" spans="1:133" s="22" customFormat="1" ht="15" customHeight="1">
      <c r="A42" s="62" t="s">
        <v>109</v>
      </c>
      <c r="B42" s="63"/>
      <c r="C42" s="63"/>
      <c r="D42" s="63"/>
      <c r="E42" s="63"/>
      <c r="F42" s="63"/>
      <c r="G42" s="63"/>
      <c r="H42" s="63"/>
      <c r="I42" s="64"/>
      <c r="J42" s="26"/>
      <c r="K42" s="65" t="s">
        <v>24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27"/>
      <c r="BI42" s="54" t="s">
        <v>5</v>
      </c>
      <c r="BJ42" s="55"/>
      <c r="BK42" s="55"/>
      <c r="BL42" s="55"/>
      <c r="BM42" s="55"/>
      <c r="BN42" s="55"/>
      <c r="BO42" s="55"/>
      <c r="BP42" s="55"/>
      <c r="BQ42" s="55"/>
      <c r="BR42" s="55"/>
      <c r="BS42" s="56"/>
      <c r="BT42" s="69">
        <v>6766.1</v>
      </c>
      <c r="BU42" s="70"/>
      <c r="BV42" s="70"/>
      <c r="BW42" s="70"/>
      <c r="BX42" s="70"/>
      <c r="BY42" s="70"/>
      <c r="BZ42" s="70"/>
      <c r="CA42" s="70"/>
      <c r="CB42" s="70"/>
      <c r="CC42" s="71"/>
      <c r="CD42" s="69">
        <v>10595.724579999998</v>
      </c>
      <c r="CE42" s="55"/>
      <c r="CF42" s="55"/>
      <c r="CG42" s="55"/>
      <c r="CH42" s="55"/>
      <c r="CI42" s="55"/>
      <c r="CJ42" s="55"/>
      <c r="CK42" s="55"/>
      <c r="CL42" s="55"/>
      <c r="CM42" s="56"/>
      <c r="CN42" s="72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4"/>
      <c r="EC42" s="33"/>
    </row>
    <row r="43" spans="1:133" s="22" customFormat="1" ht="72.75" customHeight="1">
      <c r="A43" s="62" t="s">
        <v>110</v>
      </c>
      <c r="B43" s="63"/>
      <c r="C43" s="63"/>
      <c r="D43" s="63"/>
      <c r="E43" s="63"/>
      <c r="F43" s="63"/>
      <c r="G43" s="63"/>
      <c r="H43" s="63"/>
      <c r="I43" s="64"/>
      <c r="J43" s="26"/>
      <c r="K43" s="65" t="s">
        <v>59</v>
      </c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27"/>
      <c r="BI43" s="54" t="s">
        <v>5</v>
      </c>
      <c r="BJ43" s="55"/>
      <c r="BK43" s="55"/>
      <c r="BL43" s="55"/>
      <c r="BM43" s="55"/>
      <c r="BN43" s="55"/>
      <c r="BO43" s="55"/>
      <c r="BP43" s="55"/>
      <c r="BQ43" s="55"/>
      <c r="BR43" s="55"/>
      <c r="BS43" s="56"/>
      <c r="BT43" s="78">
        <v>0</v>
      </c>
      <c r="BU43" s="79"/>
      <c r="BV43" s="79"/>
      <c r="BW43" s="79"/>
      <c r="BX43" s="79"/>
      <c r="BY43" s="79"/>
      <c r="BZ43" s="79"/>
      <c r="CA43" s="79"/>
      <c r="CB43" s="79"/>
      <c r="CC43" s="80"/>
      <c r="CD43" s="81">
        <v>0</v>
      </c>
      <c r="CE43" s="82"/>
      <c r="CF43" s="82"/>
      <c r="CG43" s="82"/>
      <c r="CH43" s="82"/>
      <c r="CI43" s="82"/>
      <c r="CJ43" s="82"/>
      <c r="CK43" s="82"/>
      <c r="CL43" s="82"/>
      <c r="CM43" s="83"/>
      <c r="CN43" s="72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4"/>
      <c r="EC43" s="33"/>
    </row>
    <row r="44" spans="1:133" s="22" customFormat="1" ht="30" customHeight="1">
      <c r="A44" s="62" t="s">
        <v>111</v>
      </c>
      <c r="B44" s="63"/>
      <c r="C44" s="63"/>
      <c r="D44" s="63"/>
      <c r="E44" s="63"/>
      <c r="F44" s="63"/>
      <c r="G44" s="63"/>
      <c r="H44" s="63"/>
      <c r="I44" s="64"/>
      <c r="J44" s="26"/>
      <c r="K44" s="65" t="s">
        <v>60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27"/>
      <c r="BI44" s="54" t="s">
        <v>61</v>
      </c>
      <c r="BJ44" s="55"/>
      <c r="BK44" s="55"/>
      <c r="BL44" s="55"/>
      <c r="BM44" s="55"/>
      <c r="BN44" s="55"/>
      <c r="BO44" s="55"/>
      <c r="BP44" s="55"/>
      <c r="BQ44" s="55"/>
      <c r="BR44" s="55"/>
      <c r="BS44" s="56"/>
      <c r="BT44" s="54"/>
      <c r="BU44" s="55"/>
      <c r="BV44" s="55"/>
      <c r="BW44" s="55"/>
      <c r="BX44" s="55"/>
      <c r="BY44" s="55"/>
      <c r="BZ44" s="55"/>
      <c r="CA44" s="55"/>
      <c r="CB44" s="55"/>
      <c r="CC44" s="56"/>
      <c r="CD44" s="84">
        <v>3</v>
      </c>
      <c r="CE44" s="85"/>
      <c r="CF44" s="85"/>
      <c r="CG44" s="85"/>
      <c r="CH44" s="85"/>
      <c r="CI44" s="85"/>
      <c r="CJ44" s="85"/>
      <c r="CK44" s="85"/>
      <c r="CL44" s="85"/>
      <c r="CM44" s="86"/>
      <c r="CN44" s="72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4"/>
      <c r="EC44" s="33"/>
    </row>
    <row r="45" spans="1:133" s="22" customFormat="1" ht="120" customHeight="1">
      <c r="A45" s="62" t="s">
        <v>112</v>
      </c>
      <c r="B45" s="63"/>
      <c r="C45" s="63"/>
      <c r="D45" s="63"/>
      <c r="E45" s="63"/>
      <c r="F45" s="63"/>
      <c r="G45" s="63"/>
      <c r="H45" s="63"/>
      <c r="I45" s="64"/>
      <c r="J45" s="26"/>
      <c r="K45" s="65" t="s">
        <v>63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27"/>
      <c r="BI45" s="54" t="s">
        <v>5</v>
      </c>
      <c r="BJ45" s="55"/>
      <c r="BK45" s="55"/>
      <c r="BL45" s="55"/>
      <c r="BM45" s="55"/>
      <c r="BN45" s="55"/>
      <c r="BO45" s="55"/>
      <c r="BP45" s="55"/>
      <c r="BQ45" s="55"/>
      <c r="BR45" s="55"/>
      <c r="BS45" s="56"/>
      <c r="BT45" s="54"/>
      <c r="BU45" s="55"/>
      <c r="BV45" s="55"/>
      <c r="BW45" s="55"/>
      <c r="BX45" s="55"/>
      <c r="BY45" s="55"/>
      <c r="BZ45" s="55"/>
      <c r="CA45" s="55"/>
      <c r="CB45" s="55"/>
      <c r="CC45" s="56"/>
      <c r="CD45" s="84"/>
      <c r="CE45" s="85"/>
      <c r="CF45" s="85"/>
      <c r="CG45" s="85"/>
      <c r="CH45" s="85"/>
      <c r="CI45" s="85"/>
      <c r="CJ45" s="85"/>
      <c r="CK45" s="85"/>
      <c r="CL45" s="85"/>
      <c r="CM45" s="86"/>
      <c r="CN45" s="72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4"/>
      <c r="EC45" s="33"/>
    </row>
    <row r="46" spans="1:133" s="22" customFormat="1" ht="30" customHeight="1">
      <c r="A46" s="62" t="s">
        <v>113</v>
      </c>
      <c r="B46" s="63"/>
      <c r="C46" s="63"/>
      <c r="D46" s="63"/>
      <c r="E46" s="63"/>
      <c r="F46" s="63"/>
      <c r="G46" s="63"/>
      <c r="H46" s="63"/>
      <c r="I46" s="64"/>
      <c r="J46" s="26"/>
      <c r="K46" s="65" t="s">
        <v>114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27"/>
      <c r="BI46" s="54" t="s">
        <v>5</v>
      </c>
      <c r="BJ46" s="55"/>
      <c r="BK46" s="55"/>
      <c r="BL46" s="55"/>
      <c r="BM46" s="55"/>
      <c r="BN46" s="55"/>
      <c r="BO46" s="55"/>
      <c r="BP46" s="55"/>
      <c r="BQ46" s="55"/>
      <c r="BR46" s="55"/>
      <c r="BS46" s="56"/>
      <c r="BT46" s="78">
        <v>0</v>
      </c>
      <c r="BU46" s="79"/>
      <c r="BV46" s="79"/>
      <c r="BW46" s="79"/>
      <c r="BX46" s="79"/>
      <c r="BY46" s="79"/>
      <c r="BZ46" s="79"/>
      <c r="CA46" s="79"/>
      <c r="CB46" s="79"/>
      <c r="CC46" s="80"/>
      <c r="CD46" s="81">
        <v>0</v>
      </c>
      <c r="CE46" s="82"/>
      <c r="CF46" s="82"/>
      <c r="CG46" s="82"/>
      <c r="CH46" s="82"/>
      <c r="CI46" s="82"/>
      <c r="CJ46" s="82"/>
      <c r="CK46" s="82"/>
      <c r="CL46" s="82"/>
      <c r="CM46" s="83"/>
      <c r="CN46" s="72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4"/>
      <c r="EC46" s="33"/>
    </row>
    <row r="47" spans="1:133" s="22" customFormat="1" ht="45" customHeight="1">
      <c r="A47" s="62" t="s">
        <v>15</v>
      </c>
      <c r="B47" s="63"/>
      <c r="C47" s="63"/>
      <c r="D47" s="63"/>
      <c r="E47" s="63"/>
      <c r="F47" s="63"/>
      <c r="G47" s="63"/>
      <c r="H47" s="63"/>
      <c r="I47" s="64"/>
      <c r="J47" s="26"/>
      <c r="K47" s="65" t="s">
        <v>25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27"/>
      <c r="BI47" s="54" t="s">
        <v>5</v>
      </c>
      <c r="BJ47" s="55"/>
      <c r="BK47" s="55"/>
      <c r="BL47" s="55"/>
      <c r="BM47" s="55"/>
      <c r="BN47" s="55"/>
      <c r="BO47" s="55"/>
      <c r="BP47" s="55"/>
      <c r="BQ47" s="55"/>
      <c r="BR47" s="55"/>
      <c r="BS47" s="56"/>
      <c r="BT47" s="54"/>
      <c r="BU47" s="55"/>
      <c r="BV47" s="55"/>
      <c r="BW47" s="55"/>
      <c r="BX47" s="55"/>
      <c r="BY47" s="55"/>
      <c r="BZ47" s="55"/>
      <c r="CA47" s="55"/>
      <c r="CB47" s="55"/>
      <c r="CC47" s="56"/>
      <c r="CD47" s="84"/>
      <c r="CE47" s="85"/>
      <c r="CF47" s="85"/>
      <c r="CG47" s="85"/>
      <c r="CH47" s="85"/>
      <c r="CI47" s="85"/>
      <c r="CJ47" s="85"/>
      <c r="CK47" s="85"/>
      <c r="CL47" s="85"/>
      <c r="CM47" s="86"/>
      <c r="CN47" s="72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4"/>
      <c r="EC47" s="33"/>
    </row>
    <row r="48" spans="1:133" s="22" customFormat="1" ht="30" customHeight="1">
      <c r="A48" s="62" t="s">
        <v>16</v>
      </c>
      <c r="B48" s="63"/>
      <c r="C48" s="63"/>
      <c r="D48" s="63"/>
      <c r="E48" s="63"/>
      <c r="F48" s="63"/>
      <c r="G48" s="63"/>
      <c r="H48" s="63"/>
      <c r="I48" s="64"/>
      <c r="J48" s="26"/>
      <c r="K48" s="65" t="s">
        <v>64</v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27"/>
      <c r="BI48" s="54" t="s">
        <v>5</v>
      </c>
      <c r="BJ48" s="55"/>
      <c r="BK48" s="55"/>
      <c r="BL48" s="55"/>
      <c r="BM48" s="55"/>
      <c r="BN48" s="55"/>
      <c r="BO48" s="55"/>
      <c r="BP48" s="55"/>
      <c r="BQ48" s="55"/>
      <c r="BR48" s="55"/>
      <c r="BS48" s="56"/>
      <c r="BT48" s="54"/>
      <c r="BU48" s="55"/>
      <c r="BV48" s="55"/>
      <c r="BW48" s="55"/>
      <c r="BX48" s="55"/>
      <c r="BY48" s="55"/>
      <c r="BZ48" s="55"/>
      <c r="CA48" s="55"/>
      <c r="CB48" s="55"/>
      <c r="CC48" s="56"/>
      <c r="CD48" s="87"/>
      <c r="CE48" s="85"/>
      <c r="CF48" s="85"/>
      <c r="CG48" s="85"/>
      <c r="CH48" s="85"/>
      <c r="CI48" s="85"/>
      <c r="CJ48" s="85"/>
      <c r="CK48" s="85"/>
      <c r="CL48" s="85"/>
      <c r="CM48" s="86"/>
      <c r="CN48" s="72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4"/>
      <c r="EC48" s="33"/>
    </row>
    <row r="49" spans="1:133" s="22" customFormat="1" ht="45" customHeight="1">
      <c r="A49" s="62" t="s">
        <v>17</v>
      </c>
      <c r="B49" s="63"/>
      <c r="C49" s="63"/>
      <c r="D49" s="63"/>
      <c r="E49" s="63"/>
      <c r="F49" s="63"/>
      <c r="G49" s="63"/>
      <c r="H49" s="63"/>
      <c r="I49" s="64"/>
      <c r="J49" s="26"/>
      <c r="K49" s="65" t="s">
        <v>65</v>
      </c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27"/>
      <c r="BI49" s="54" t="s">
        <v>5</v>
      </c>
      <c r="BJ49" s="55"/>
      <c r="BK49" s="55"/>
      <c r="BL49" s="55"/>
      <c r="BM49" s="55"/>
      <c r="BN49" s="55"/>
      <c r="BO49" s="55"/>
      <c r="BP49" s="55"/>
      <c r="BQ49" s="55"/>
      <c r="BR49" s="55"/>
      <c r="BS49" s="56"/>
      <c r="BT49" s="69">
        <v>14420.19</v>
      </c>
      <c r="BU49" s="55"/>
      <c r="BV49" s="55"/>
      <c r="BW49" s="55"/>
      <c r="BX49" s="55"/>
      <c r="BY49" s="55"/>
      <c r="BZ49" s="55"/>
      <c r="CA49" s="55"/>
      <c r="CB49" s="55"/>
      <c r="CC49" s="56"/>
      <c r="CD49" s="69">
        <v>7223.811399999999</v>
      </c>
      <c r="CE49" s="55"/>
      <c r="CF49" s="55"/>
      <c r="CG49" s="55"/>
      <c r="CH49" s="55"/>
      <c r="CI49" s="55"/>
      <c r="CJ49" s="55"/>
      <c r="CK49" s="55"/>
      <c r="CL49" s="55"/>
      <c r="CM49" s="56"/>
      <c r="CN49" s="72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4"/>
      <c r="EC49" s="33"/>
    </row>
    <row r="50" spans="1:133" s="22" customFormat="1" ht="30" customHeight="1">
      <c r="A50" s="62" t="s">
        <v>7</v>
      </c>
      <c r="B50" s="63"/>
      <c r="C50" s="63"/>
      <c r="D50" s="63"/>
      <c r="E50" s="63"/>
      <c r="F50" s="63"/>
      <c r="G50" s="63"/>
      <c r="H50" s="63"/>
      <c r="I50" s="64"/>
      <c r="J50" s="26"/>
      <c r="K50" s="65" t="s">
        <v>115</v>
      </c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27"/>
      <c r="BI50" s="54" t="s">
        <v>66</v>
      </c>
      <c r="BJ50" s="55"/>
      <c r="BK50" s="55"/>
      <c r="BL50" s="55"/>
      <c r="BM50" s="55"/>
      <c r="BN50" s="55"/>
      <c r="BO50" s="55"/>
      <c r="BP50" s="55"/>
      <c r="BQ50" s="55"/>
      <c r="BR50" s="55"/>
      <c r="BS50" s="56"/>
      <c r="BT50" s="106">
        <v>4616.6356</v>
      </c>
      <c r="BU50" s="107"/>
      <c r="BV50" s="107"/>
      <c r="BW50" s="107"/>
      <c r="BX50" s="107"/>
      <c r="BY50" s="107"/>
      <c r="BZ50" s="107"/>
      <c r="CA50" s="107"/>
      <c r="CB50" s="107"/>
      <c r="CC50" s="108"/>
      <c r="CD50" s="69">
        <v>2473.5640000000003</v>
      </c>
      <c r="CE50" s="55"/>
      <c r="CF50" s="55"/>
      <c r="CG50" s="55"/>
      <c r="CH50" s="55"/>
      <c r="CI50" s="55"/>
      <c r="CJ50" s="55"/>
      <c r="CK50" s="55"/>
      <c r="CL50" s="55"/>
      <c r="CM50" s="56"/>
      <c r="CN50" s="72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4"/>
      <c r="EC50" s="33"/>
    </row>
    <row r="51" spans="1:133" s="22" customFormat="1" ht="66" customHeight="1">
      <c r="A51" s="62" t="s">
        <v>47</v>
      </c>
      <c r="B51" s="63"/>
      <c r="C51" s="63"/>
      <c r="D51" s="63"/>
      <c r="E51" s="63"/>
      <c r="F51" s="63"/>
      <c r="G51" s="63"/>
      <c r="H51" s="63"/>
      <c r="I51" s="64"/>
      <c r="J51" s="26"/>
      <c r="K51" s="65" t="s">
        <v>116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27"/>
      <c r="BI51" s="66" t="s">
        <v>127</v>
      </c>
      <c r="BJ51" s="67"/>
      <c r="BK51" s="67"/>
      <c r="BL51" s="67"/>
      <c r="BM51" s="67"/>
      <c r="BN51" s="67"/>
      <c r="BO51" s="67"/>
      <c r="BP51" s="67"/>
      <c r="BQ51" s="67"/>
      <c r="BR51" s="67"/>
      <c r="BS51" s="68"/>
      <c r="BT51" s="91">
        <f>BT49/BT50</f>
        <v>3.1235278781803792</v>
      </c>
      <c r="BU51" s="92"/>
      <c r="BV51" s="92"/>
      <c r="BW51" s="92"/>
      <c r="BX51" s="92"/>
      <c r="BY51" s="92"/>
      <c r="BZ51" s="92"/>
      <c r="CA51" s="92"/>
      <c r="CB51" s="92"/>
      <c r="CC51" s="93"/>
      <c r="CD51" s="91">
        <f>CD49/CD50</f>
        <v>2.920406102288034</v>
      </c>
      <c r="CE51" s="92"/>
      <c r="CF51" s="92"/>
      <c r="CG51" s="92"/>
      <c r="CH51" s="92"/>
      <c r="CI51" s="92"/>
      <c r="CJ51" s="92"/>
      <c r="CK51" s="92"/>
      <c r="CL51" s="92"/>
      <c r="CM51" s="93"/>
      <c r="CN51" s="72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4"/>
      <c r="EC51" s="33"/>
    </row>
    <row r="52" spans="1:133" s="22" customFormat="1" ht="63.75" customHeight="1">
      <c r="A52" s="62" t="s">
        <v>26</v>
      </c>
      <c r="B52" s="63"/>
      <c r="C52" s="63"/>
      <c r="D52" s="63"/>
      <c r="E52" s="63"/>
      <c r="F52" s="63"/>
      <c r="G52" s="63"/>
      <c r="H52" s="63"/>
      <c r="I52" s="64"/>
      <c r="J52" s="26"/>
      <c r="K52" s="65" t="s">
        <v>68</v>
      </c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27"/>
      <c r="BI52" s="54" t="s">
        <v>38</v>
      </c>
      <c r="BJ52" s="55"/>
      <c r="BK52" s="55"/>
      <c r="BL52" s="55"/>
      <c r="BM52" s="55"/>
      <c r="BN52" s="55"/>
      <c r="BO52" s="55"/>
      <c r="BP52" s="55"/>
      <c r="BQ52" s="55"/>
      <c r="BR52" s="55"/>
      <c r="BS52" s="56"/>
      <c r="BT52" s="54" t="s">
        <v>38</v>
      </c>
      <c r="BU52" s="55"/>
      <c r="BV52" s="55"/>
      <c r="BW52" s="55"/>
      <c r="BX52" s="55"/>
      <c r="BY52" s="55"/>
      <c r="BZ52" s="55"/>
      <c r="CA52" s="55"/>
      <c r="CB52" s="55"/>
      <c r="CC52" s="56"/>
      <c r="CD52" s="84" t="s">
        <v>38</v>
      </c>
      <c r="CE52" s="85"/>
      <c r="CF52" s="85"/>
      <c r="CG52" s="85"/>
      <c r="CH52" s="85"/>
      <c r="CI52" s="85"/>
      <c r="CJ52" s="85"/>
      <c r="CK52" s="85"/>
      <c r="CL52" s="85"/>
      <c r="CM52" s="86"/>
      <c r="CN52" s="66" t="s">
        <v>38</v>
      </c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8"/>
      <c r="EC52" s="33"/>
    </row>
    <row r="53" spans="1:133" s="22" customFormat="1" ht="30" customHeight="1">
      <c r="A53" s="62" t="s">
        <v>6</v>
      </c>
      <c r="B53" s="63"/>
      <c r="C53" s="63"/>
      <c r="D53" s="63"/>
      <c r="E53" s="63"/>
      <c r="F53" s="63"/>
      <c r="G53" s="63"/>
      <c r="H53" s="63"/>
      <c r="I53" s="64"/>
      <c r="J53" s="26"/>
      <c r="K53" s="65" t="s">
        <v>69</v>
      </c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27"/>
      <c r="BI53" s="54" t="s">
        <v>70</v>
      </c>
      <c r="BJ53" s="55"/>
      <c r="BK53" s="55"/>
      <c r="BL53" s="55"/>
      <c r="BM53" s="55"/>
      <c r="BN53" s="55"/>
      <c r="BO53" s="55"/>
      <c r="BP53" s="55"/>
      <c r="BQ53" s="55"/>
      <c r="BR53" s="55"/>
      <c r="BS53" s="56"/>
      <c r="BT53" s="54"/>
      <c r="BU53" s="55"/>
      <c r="BV53" s="55"/>
      <c r="BW53" s="55"/>
      <c r="BX53" s="55"/>
      <c r="BY53" s="55"/>
      <c r="BZ53" s="55"/>
      <c r="CA53" s="55"/>
      <c r="CB53" s="55"/>
      <c r="CC53" s="56"/>
      <c r="CD53" s="94">
        <v>795</v>
      </c>
      <c r="CE53" s="85"/>
      <c r="CF53" s="85"/>
      <c r="CG53" s="85"/>
      <c r="CH53" s="85"/>
      <c r="CI53" s="85"/>
      <c r="CJ53" s="85"/>
      <c r="CK53" s="85"/>
      <c r="CL53" s="85"/>
      <c r="CM53" s="86"/>
      <c r="CN53" s="72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4"/>
      <c r="EC53" s="33"/>
    </row>
    <row r="54" spans="1:133" s="22" customFormat="1" ht="24" customHeight="1">
      <c r="A54" s="62" t="s">
        <v>71</v>
      </c>
      <c r="B54" s="63"/>
      <c r="C54" s="63"/>
      <c r="D54" s="63"/>
      <c r="E54" s="63"/>
      <c r="F54" s="63"/>
      <c r="G54" s="63"/>
      <c r="H54" s="63"/>
      <c r="I54" s="64"/>
      <c r="J54" s="26"/>
      <c r="K54" s="65" t="s">
        <v>72</v>
      </c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27"/>
      <c r="BI54" s="54" t="s">
        <v>73</v>
      </c>
      <c r="BJ54" s="55"/>
      <c r="BK54" s="55"/>
      <c r="BL54" s="55"/>
      <c r="BM54" s="55"/>
      <c r="BN54" s="55"/>
      <c r="BO54" s="55"/>
      <c r="BP54" s="55"/>
      <c r="BQ54" s="55"/>
      <c r="BR54" s="55"/>
      <c r="BS54" s="56"/>
      <c r="BT54" s="54">
        <f>BT55</f>
        <v>51.42</v>
      </c>
      <c r="BU54" s="55"/>
      <c r="BV54" s="55"/>
      <c r="BW54" s="55"/>
      <c r="BX54" s="55"/>
      <c r="BY54" s="55"/>
      <c r="BZ54" s="55"/>
      <c r="CA54" s="55"/>
      <c r="CB54" s="55"/>
      <c r="CC54" s="56"/>
      <c r="CD54" s="84">
        <v>59.12</v>
      </c>
      <c r="CE54" s="85"/>
      <c r="CF54" s="85"/>
      <c r="CG54" s="85"/>
      <c r="CH54" s="85"/>
      <c r="CI54" s="85"/>
      <c r="CJ54" s="85"/>
      <c r="CK54" s="85"/>
      <c r="CL54" s="85"/>
      <c r="CM54" s="86"/>
      <c r="CN54" s="72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4"/>
      <c r="DP54" s="25">
        <v>987.4273000000001</v>
      </c>
      <c r="EC54" s="33"/>
    </row>
    <row r="55" spans="1:133" s="22" customFormat="1" ht="30" customHeight="1">
      <c r="A55" s="62" t="s">
        <v>74</v>
      </c>
      <c r="B55" s="63"/>
      <c r="C55" s="63"/>
      <c r="D55" s="63"/>
      <c r="E55" s="63"/>
      <c r="F55" s="63"/>
      <c r="G55" s="63"/>
      <c r="H55" s="63"/>
      <c r="I55" s="64"/>
      <c r="J55" s="26"/>
      <c r="K55" s="65" t="s">
        <v>128</v>
      </c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27"/>
      <c r="BI55" s="54" t="s">
        <v>73</v>
      </c>
      <c r="BJ55" s="55"/>
      <c r="BK55" s="55"/>
      <c r="BL55" s="55"/>
      <c r="BM55" s="55"/>
      <c r="BN55" s="55"/>
      <c r="BO55" s="55"/>
      <c r="BP55" s="55"/>
      <c r="BQ55" s="55"/>
      <c r="BR55" s="55"/>
      <c r="BS55" s="56"/>
      <c r="BT55" s="54">
        <v>51.42</v>
      </c>
      <c r="BU55" s="55"/>
      <c r="BV55" s="55"/>
      <c r="BW55" s="55"/>
      <c r="BX55" s="55"/>
      <c r="BY55" s="55"/>
      <c r="BZ55" s="55"/>
      <c r="CA55" s="55"/>
      <c r="CB55" s="55"/>
      <c r="CC55" s="56"/>
      <c r="CD55" s="84">
        <f>CD54</f>
        <v>59.12</v>
      </c>
      <c r="CE55" s="85"/>
      <c r="CF55" s="85"/>
      <c r="CG55" s="85"/>
      <c r="CH55" s="85"/>
      <c r="CI55" s="85"/>
      <c r="CJ55" s="85"/>
      <c r="CK55" s="85"/>
      <c r="CL55" s="85"/>
      <c r="CM55" s="86"/>
      <c r="CN55" s="72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4"/>
      <c r="DP55" s="25">
        <f>CD56+CD58</f>
        <v>1173.7298</v>
      </c>
      <c r="EC55" s="33"/>
    </row>
    <row r="56" spans="1:133" s="22" customFormat="1" ht="30" customHeight="1">
      <c r="A56" s="62" t="s">
        <v>75</v>
      </c>
      <c r="B56" s="63"/>
      <c r="C56" s="63"/>
      <c r="D56" s="63"/>
      <c r="E56" s="63"/>
      <c r="F56" s="63"/>
      <c r="G56" s="63"/>
      <c r="H56" s="63"/>
      <c r="I56" s="64"/>
      <c r="J56" s="26"/>
      <c r="K56" s="65" t="s">
        <v>76</v>
      </c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27"/>
      <c r="BI56" s="54" t="s">
        <v>77</v>
      </c>
      <c r="BJ56" s="55"/>
      <c r="BK56" s="55"/>
      <c r="BL56" s="55"/>
      <c r="BM56" s="55"/>
      <c r="BN56" s="55"/>
      <c r="BO56" s="55"/>
      <c r="BP56" s="55"/>
      <c r="BQ56" s="55"/>
      <c r="BR56" s="55"/>
      <c r="BS56" s="56"/>
      <c r="BT56" s="95">
        <v>246.2</v>
      </c>
      <c r="BU56" s="96"/>
      <c r="BV56" s="96"/>
      <c r="BW56" s="96"/>
      <c r="BX56" s="96"/>
      <c r="BY56" s="96"/>
      <c r="BZ56" s="96"/>
      <c r="CA56" s="96"/>
      <c r="CB56" s="96"/>
      <c r="CC56" s="97"/>
      <c r="CD56" s="103">
        <v>274.8298</v>
      </c>
      <c r="CE56" s="104"/>
      <c r="CF56" s="104"/>
      <c r="CG56" s="104"/>
      <c r="CH56" s="104"/>
      <c r="CI56" s="104"/>
      <c r="CJ56" s="104"/>
      <c r="CK56" s="104"/>
      <c r="CL56" s="104"/>
      <c r="CM56" s="105"/>
      <c r="CN56" s="98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4"/>
      <c r="DP56" s="25">
        <f>CD56-CD57</f>
        <v>74.22979999999998</v>
      </c>
      <c r="EC56" s="36">
        <f>BT58+BT56</f>
        <v>987.4000000000001</v>
      </c>
    </row>
    <row r="57" spans="1:133" s="22" customFormat="1" ht="42" customHeight="1">
      <c r="A57" s="62" t="s">
        <v>78</v>
      </c>
      <c r="B57" s="63"/>
      <c r="C57" s="63"/>
      <c r="D57" s="63"/>
      <c r="E57" s="63"/>
      <c r="F57" s="63"/>
      <c r="G57" s="63"/>
      <c r="H57" s="63"/>
      <c r="I57" s="64"/>
      <c r="J57" s="26"/>
      <c r="K57" s="65" t="s">
        <v>129</v>
      </c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27"/>
      <c r="BI57" s="54" t="s">
        <v>77</v>
      </c>
      <c r="BJ57" s="55"/>
      <c r="BK57" s="55"/>
      <c r="BL57" s="55"/>
      <c r="BM57" s="55"/>
      <c r="BN57" s="55"/>
      <c r="BO57" s="55"/>
      <c r="BP57" s="55"/>
      <c r="BQ57" s="55"/>
      <c r="BR57" s="55"/>
      <c r="BS57" s="56"/>
      <c r="BT57" s="95">
        <v>187.8</v>
      </c>
      <c r="BU57" s="96"/>
      <c r="BV57" s="96"/>
      <c r="BW57" s="96"/>
      <c r="BX57" s="96"/>
      <c r="BY57" s="96"/>
      <c r="BZ57" s="96"/>
      <c r="CA57" s="96"/>
      <c r="CB57" s="96"/>
      <c r="CC57" s="97"/>
      <c r="CD57" s="103">
        <v>200.6</v>
      </c>
      <c r="CE57" s="104"/>
      <c r="CF57" s="104"/>
      <c r="CG57" s="104"/>
      <c r="CH57" s="104"/>
      <c r="CI57" s="104"/>
      <c r="CJ57" s="104"/>
      <c r="CK57" s="104"/>
      <c r="CL57" s="104"/>
      <c r="CM57" s="105"/>
      <c r="CN57" s="72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4"/>
      <c r="EC57" s="33"/>
    </row>
    <row r="58" spans="1:133" s="22" customFormat="1" ht="30" customHeight="1">
      <c r="A58" s="62" t="s">
        <v>79</v>
      </c>
      <c r="B58" s="63"/>
      <c r="C58" s="63"/>
      <c r="D58" s="63"/>
      <c r="E58" s="63"/>
      <c r="F58" s="63"/>
      <c r="G58" s="63"/>
      <c r="H58" s="63"/>
      <c r="I58" s="64"/>
      <c r="J58" s="26"/>
      <c r="K58" s="65" t="s">
        <v>80</v>
      </c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27"/>
      <c r="BI58" s="54" t="s">
        <v>77</v>
      </c>
      <c r="BJ58" s="55"/>
      <c r="BK58" s="55"/>
      <c r="BL58" s="55"/>
      <c r="BM58" s="55"/>
      <c r="BN58" s="55"/>
      <c r="BO58" s="55"/>
      <c r="BP58" s="55"/>
      <c r="BQ58" s="55"/>
      <c r="BR58" s="55"/>
      <c r="BS58" s="56"/>
      <c r="BT58" s="95">
        <f>BT59</f>
        <v>741.2</v>
      </c>
      <c r="BU58" s="96"/>
      <c r="BV58" s="96"/>
      <c r="BW58" s="96"/>
      <c r="BX58" s="96"/>
      <c r="BY58" s="96"/>
      <c r="BZ58" s="96"/>
      <c r="CA58" s="96"/>
      <c r="CB58" s="96"/>
      <c r="CC58" s="97"/>
      <c r="CD58" s="103">
        <v>898.9</v>
      </c>
      <c r="CE58" s="104"/>
      <c r="CF58" s="104"/>
      <c r="CG58" s="104"/>
      <c r="CH58" s="104"/>
      <c r="CI58" s="104"/>
      <c r="CJ58" s="104"/>
      <c r="CK58" s="104"/>
      <c r="CL58" s="104"/>
      <c r="CM58" s="105"/>
      <c r="CN58" s="98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4"/>
      <c r="EC58" s="33"/>
    </row>
    <row r="59" spans="1:133" s="22" customFormat="1" ht="30" customHeight="1">
      <c r="A59" s="62" t="s">
        <v>81</v>
      </c>
      <c r="B59" s="63"/>
      <c r="C59" s="63"/>
      <c r="D59" s="63"/>
      <c r="E59" s="63"/>
      <c r="F59" s="63"/>
      <c r="G59" s="63"/>
      <c r="H59" s="63"/>
      <c r="I59" s="64"/>
      <c r="J59" s="26"/>
      <c r="K59" s="65" t="s">
        <v>130</v>
      </c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27"/>
      <c r="BI59" s="54" t="s">
        <v>77</v>
      </c>
      <c r="BJ59" s="55"/>
      <c r="BK59" s="55"/>
      <c r="BL59" s="55"/>
      <c r="BM59" s="55"/>
      <c r="BN59" s="55"/>
      <c r="BO59" s="55"/>
      <c r="BP59" s="55"/>
      <c r="BQ59" s="55"/>
      <c r="BR59" s="55"/>
      <c r="BS59" s="56"/>
      <c r="BT59" s="95">
        <v>741.2</v>
      </c>
      <c r="BU59" s="96"/>
      <c r="BV59" s="96"/>
      <c r="BW59" s="96"/>
      <c r="BX59" s="96"/>
      <c r="BY59" s="96"/>
      <c r="BZ59" s="96"/>
      <c r="CA59" s="96"/>
      <c r="CB59" s="96"/>
      <c r="CC59" s="97"/>
      <c r="CD59" s="103">
        <f>CD58</f>
        <v>898.9</v>
      </c>
      <c r="CE59" s="104"/>
      <c r="CF59" s="104"/>
      <c r="CG59" s="104"/>
      <c r="CH59" s="104"/>
      <c r="CI59" s="104"/>
      <c r="CJ59" s="104"/>
      <c r="CK59" s="104"/>
      <c r="CL59" s="104"/>
      <c r="CM59" s="105"/>
      <c r="CN59" s="72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4"/>
      <c r="EC59" s="33"/>
    </row>
    <row r="60" spans="1:133" s="22" customFormat="1" ht="15" customHeight="1">
      <c r="A60" s="62" t="s">
        <v>82</v>
      </c>
      <c r="B60" s="63"/>
      <c r="C60" s="63"/>
      <c r="D60" s="63"/>
      <c r="E60" s="63"/>
      <c r="F60" s="63"/>
      <c r="G60" s="63"/>
      <c r="H60" s="63"/>
      <c r="I60" s="64"/>
      <c r="J60" s="26"/>
      <c r="K60" s="65" t="s">
        <v>83</v>
      </c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27"/>
      <c r="BI60" s="54" t="s">
        <v>84</v>
      </c>
      <c r="BJ60" s="55"/>
      <c r="BK60" s="55"/>
      <c r="BL60" s="55"/>
      <c r="BM60" s="55"/>
      <c r="BN60" s="55"/>
      <c r="BO60" s="55"/>
      <c r="BP60" s="55"/>
      <c r="BQ60" s="55"/>
      <c r="BR60" s="55"/>
      <c r="BS60" s="56"/>
      <c r="BT60" s="54">
        <f>BT61+21.635</f>
        <v>75.296</v>
      </c>
      <c r="BU60" s="55"/>
      <c r="BV60" s="55"/>
      <c r="BW60" s="55"/>
      <c r="BX60" s="55"/>
      <c r="BY60" s="55"/>
      <c r="BZ60" s="55"/>
      <c r="CA60" s="55"/>
      <c r="CB60" s="55"/>
      <c r="CC60" s="56"/>
      <c r="CD60" s="84">
        <v>84.811</v>
      </c>
      <c r="CE60" s="85"/>
      <c r="CF60" s="85"/>
      <c r="CG60" s="85"/>
      <c r="CH60" s="85"/>
      <c r="CI60" s="85"/>
      <c r="CJ60" s="85"/>
      <c r="CK60" s="85"/>
      <c r="CL60" s="85"/>
      <c r="CM60" s="86"/>
      <c r="CN60" s="72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4"/>
      <c r="DP60" s="22">
        <f>CD60-CD61</f>
        <v>27.510000000000005</v>
      </c>
      <c r="EC60" s="33"/>
    </row>
    <row r="61" spans="1:133" s="22" customFormat="1" ht="30" customHeight="1">
      <c r="A61" s="62" t="s">
        <v>85</v>
      </c>
      <c r="B61" s="63"/>
      <c r="C61" s="63"/>
      <c r="D61" s="63"/>
      <c r="E61" s="63"/>
      <c r="F61" s="63"/>
      <c r="G61" s="63"/>
      <c r="H61" s="63"/>
      <c r="I61" s="64"/>
      <c r="J61" s="26"/>
      <c r="K61" s="65" t="s">
        <v>131</v>
      </c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27"/>
      <c r="BI61" s="54" t="s">
        <v>84</v>
      </c>
      <c r="BJ61" s="55"/>
      <c r="BK61" s="55"/>
      <c r="BL61" s="55"/>
      <c r="BM61" s="55"/>
      <c r="BN61" s="55"/>
      <c r="BO61" s="55"/>
      <c r="BP61" s="55"/>
      <c r="BQ61" s="55"/>
      <c r="BR61" s="55"/>
      <c r="BS61" s="56"/>
      <c r="BT61" s="54">
        <v>53.661</v>
      </c>
      <c r="BU61" s="55"/>
      <c r="BV61" s="55"/>
      <c r="BW61" s="55"/>
      <c r="BX61" s="55"/>
      <c r="BY61" s="55"/>
      <c r="BZ61" s="55"/>
      <c r="CA61" s="55"/>
      <c r="CB61" s="55"/>
      <c r="CC61" s="56"/>
      <c r="CD61" s="84">
        <v>57.301</v>
      </c>
      <c r="CE61" s="85"/>
      <c r="CF61" s="85"/>
      <c r="CG61" s="85"/>
      <c r="CH61" s="85"/>
      <c r="CI61" s="85"/>
      <c r="CJ61" s="85"/>
      <c r="CK61" s="85"/>
      <c r="CL61" s="85"/>
      <c r="CM61" s="86"/>
      <c r="CN61" s="72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4"/>
      <c r="DP61" s="22">
        <v>21.635</v>
      </c>
      <c r="EC61" s="33"/>
    </row>
    <row r="62" spans="1:133" s="22" customFormat="1" ht="15" customHeight="1">
      <c r="A62" s="62" t="s">
        <v>86</v>
      </c>
      <c r="B62" s="63"/>
      <c r="C62" s="63"/>
      <c r="D62" s="63"/>
      <c r="E62" s="63"/>
      <c r="F62" s="63"/>
      <c r="G62" s="63"/>
      <c r="H62" s="63"/>
      <c r="I62" s="64"/>
      <c r="J62" s="26"/>
      <c r="K62" s="65" t="s">
        <v>87</v>
      </c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27"/>
      <c r="BI62" s="54" t="s">
        <v>67</v>
      </c>
      <c r="BJ62" s="55"/>
      <c r="BK62" s="55"/>
      <c r="BL62" s="55"/>
      <c r="BM62" s="55"/>
      <c r="BN62" s="55"/>
      <c r="BO62" s="55"/>
      <c r="BP62" s="55"/>
      <c r="BQ62" s="55"/>
      <c r="BR62" s="55"/>
      <c r="BS62" s="56"/>
      <c r="BT62" s="54">
        <v>100</v>
      </c>
      <c r="BU62" s="55"/>
      <c r="BV62" s="55"/>
      <c r="BW62" s="55"/>
      <c r="BX62" s="55"/>
      <c r="BY62" s="55"/>
      <c r="BZ62" s="55"/>
      <c r="CA62" s="55"/>
      <c r="CB62" s="55"/>
      <c r="CC62" s="56"/>
      <c r="CD62" s="84">
        <v>100</v>
      </c>
      <c r="CE62" s="85"/>
      <c r="CF62" s="85"/>
      <c r="CG62" s="85"/>
      <c r="CH62" s="85"/>
      <c r="CI62" s="85"/>
      <c r="CJ62" s="85"/>
      <c r="CK62" s="85"/>
      <c r="CL62" s="85"/>
      <c r="CM62" s="86"/>
      <c r="CN62" s="72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4"/>
      <c r="EC62" s="33"/>
    </row>
    <row r="63" spans="1:133" s="22" customFormat="1" ht="30" customHeight="1">
      <c r="A63" s="62" t="s">
        <v>88</v>
      </c>
      <c r="B63" s="63"/>
      <c r="C63" s="63"/>
      <c r="D63" s="63"/>
      <c r="E63" s="63"/>
      <c r="F63" s="63"/>
      <c r="G63" s="63"/>
      <c r="H63" s="63"/>
      <c r="I63" s="64"/>
      <c r="J63" s="26"/>
      <c r="K63" s="65" t="s">
        <v>89</v>
      </c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27"/>
      <c r="BI63" s="54" t="s">
        <v>5</v>
      </c>
      <c r="BJ63" s="55"/>
      <c r="BK63" s="55"/>
      <c r="BL63" s="55"/>
      <c r="BM63" s="55"/>
      <c r="BN63" s="55"/>
      <c r="BO63" s="55"/>
      <c r="BP63" s="55"/>
      <c r="BQ63" s="55"/>
      <c r="BR63" s="55"/>
      <c r="BS63" s="56"/>
      <c r="BT63" s="54"/>
      <c r="BU63" s="55"/>
      <c r="BV63" s="55"/>
      <c r="BW63" s="55"/>
      <c r="BX63" s="55"/>
      <c r="BY63" s="55"/>
      <c r="BZ63" s="55"/>
      <c r="CA63" s="55"/>
      <c r="CB63" s="55"/>
      <c r="CC63" s="56"/>
      <c r="CD63" s="99"/>
      <c r="CE63" s="100"/>
      <c r="CF63" s="100"/>
      <c r="CG63" s="100"/>
      <c r="CH63" s="100"/>
      <c r="CI63" s="100"/>
      <c r="CJ63" s="100"/>
      <c r="CK63" s="100"/>
      <c r="CL63" s="100"/>
      <c r="CM63" s="101"/>
      <c r="CN63" s="72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4"/>
      <c r="EC63" s="33"/>
    </row>
    <row r="64" spans="1:133" s="22" customFormat="1" ht="30" customHeight="1">
      <c r="A64" s="62" t="s">
        <v>90</v>
      </c>
      <c r="B64" s="63"/>
      <c r="C64" s="63"/>
      <c r="D64" s="63"/>
      <c r="E64" s="63"/>
      <c r="F64" s="63"/>
      <c r="G64" s="63"/>
      <c r="H64" s="63"/>
      <c r="I64" s="64"/>
      <c r="J64" s="26"/>
      <c r="K64" s="65" t="s">
        <v>91</v>
      </c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27"/>
      <c r="BI64" s="54" t="s">
        <v>5</v>
      </c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54"/>
      <c r="BU64" s="55"/>
      <c r="BV64" s="55"/>
      <c r="BW64" s="55"/>
      <c r="BX64" s="55"/>
      <c r="BY64" s="55"/>
      <c r="BZ64" s="55"/>
      <c r="CA64" s="55"/>
      <c r="CB64" s="55"/>
      <c r="CC64" s="56"/>
      <c r="CD64" s="84"/>
      <c r="CE64" s="85"/>
      <c r="CF64" s="85"/>
      <c r="CG64" s="85"/>
      <c r="CH64" s="85"/>
      <c r="CI64" s="85"/>
      <c r="CJ64" s="85"/>
      <c r="CK64" s="85"/>
      <c r="CL64" s="85"/>
      <c r="CM64" s="86"/>
      <c r="CN64" s="72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4"/>
      <c r="EC64" s="33"/>
    </row>
    <row r="65" spans="1:133" s="22" customFormat="1" ht="45" customHeight="1">
      <c r="A65" s="62" t="s">
        <v>92</v>
      </c>
      <c r="B65" s="63"/>
      <c r="C65" s="63"/>
      <c r="D65" s="63"/>
      <c r="E65" s="63"/>
      <c r="F65" s="63"/>
      <c r="G65" s="63"/>
      <c r="H65" s="63"/>
      <c r="I65" s="64"/>
      <c r="J65" s="26"/>
      <c r="K65" s="65" t="s">
        <v>93</v>
      </c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27"/>
      <c r="BI65" s="54" t="s">
        <v>67</v>
      </c>
      <c r="BJ65" s="55"/>
      <c r="BK65" s="55"/>
      <c r="BL65" s="55"/>
      <c r="BM65" s="55"/>
      <c r="BN65" s="55"/>
      <c r="BO65" s="55"/>
      <c r="BP65" s="55"/>
      <c r="BQ65" s="55"/>
      <c r="BR65" s="55"/>
      <c r="BS65" s="56"/>
      <c r="BT65" s="84">
        <v>12.95</v>
      </c>
      <c r="BU65" s="85"/>
      <c r="BV65" s="85"/>
      <c r="BW65" s="85"/>
      <c r="BX65" s="85"/>
      <c r="BY65" s="85"/>
      <c r="BZ65" s="85"/>
      <c r="CA65" s="85"/>
      <c r="CB65" s="85"/>
      <c r="CC65" s="86"/>
      <c r="CD65" s="84" t="s">
        <v>38</v>
      </c>
      <c r="CE65" s="85"/>
      <c r="CF65" s="85"/>
      <c r="CG65" s="85"/>
      <c r="CH65" s="85"/>
      <c r="CI65" s="85"/>
      <c r="CJ65" s="85"/>
      <c r="CK65" s="85"/>
      <c r="CL65" s="85"/>
      <c r="CM65" s="86"/>
      <c r="CN65" s="66" t="s">
        <v>38</v>
      </c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8"/>
      <c r="EC65" s="33"/>
    </row>
    <row r="67" spans="7:133" s="14" customFormat="1" ht="12.75">
      <c r="G67" s="14" t="s">
        <v>18</v>
      </c>
      <c r="EC67" s="30"/>
    </row>
    <row r="68" spans="1:133" s="14" customFormat="1" ht="68.25" customHeight="1">
      <c r="A68" s="102" t="s">
        <v>133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EC68" s="30"/>
    </row>
    <row r="69" spans="1:133" s="14" customFormat="1" ht="25.5" customHeight="1">
      <c r="A69" s="102" t="s">
        <v>134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EC69" s="30"/>
    </row>
    <row r="70" spans="1:133" s="14" customFormat="1" ht="25.5" customHeight="1">
      <c r="A70" s="102" t="s">
        <v>135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EC70" s="30"/>
    </row>
    <row r="71" spans="1:133" s="14" customFormat="1" ht="25.5" customHeight="1">
      <c r="A71" s="102" t="s">
        <v>136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EC71" s="30"/>
    </row>
    <row r="72" spans="1:133" s="14" customFormat="1" ht="25.5" customHeight="1">
      <c r="A72" s="102" t="s">
        <v>137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EC72" s="30"/>
    </row>
    <row r="73" ht="3" customHeight="1"/>
  </sheetData>
  <sheetProtection/>
  <mergeCells count="316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CN65:DD65"/>
    <mergeCell ref="A64:I64"/>
    <mergeCell ref="K64:BG64"/>
    <mergeCell ref="BI64:BS64"/>
    <mergeCell ref="BT64:CC64"/>
    <mergeCell ref="CD64:CM64"/>
    <mergeCell ref="CN64:DD64"/>
    <mergeCell ref="A68:DD68"/>
    <mergeCell ref="A69:DD69"/>
    <mergeCell ref="A70:DD70"/>
    <mergeCell ref="A71:DD71"/>
    <mergeCell ref="A72:DD72"/>
    <mergeCell ref="A65:I65"/>
    <mergeCell ref="K65:BG65"/>
    <mergeCell ref="BI65:BS65"/>
    <mergeCell ref="BT65:CC65"/>
    <mergeCell ref="CD65:CM6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72"/>
  <sheetViews>
    <sheetView zoomScaleSheetLayoutView="100" zoomScalePageLayoutView="0" workbookViewId="0" topLeftCell="A1">
      <pane ySplit="16" topLeftCell="A53" activePane="bottomLeft" state="frozen"/>
      <selection pane="topLeft" activeCell="A1" sqref="A1"/>
      <selection pane="bottomLeft" activeCell="CD54" sqref="CD54:CM62"/>
    </sheetView>
  </sheetViews>
  <sheetFormatPr defaultColWidth="0.875" defaultRowHeight="15" customHeight="1"/>
  <cols>
    <col min="1" max="80" width="0.875" style="19" customWidth="1"/>
    <col min="81" max="81" width="2.875" style="19" customWidth="1"/>
    <col min="82" max="90" width="0.875" style="19" customWidth="1"/>
    <col min="91" max="91" width="2.25390625" style="19" customWidth="1"/>
    <col min="92" max="116" width="0.875" style="19" customWidth="1"/>
    <col min="117" max="117" width="12.625" style="19" hidden="1" customWidth="1"/>
    <col min="118" max="118" width="14.625" style="19" hidden="1" customWidth="1"/>
    <col min="119" max="119" width="0.875" style="19" customWidth="1"/>
    <col min="120" max="120" width="10.00390625" style="19" hidden="1" customWidth="1"/>
    <col min="121" max="16384" width="0.875" style="19" customWidth="1"/>
  </cols>
  <sheetData>
    <row r="1" spans="67:118" s="14" customFormat="1" ht="12" customHeight="1">
      <c r="BO1" s="14" t="s">
        <v>94</v>
      </c>
      <c r="DM1" s="15" t="s">
        <v>125</v>
      </c>
      <c r="DN1" s="15" t="s">
        <v>126</v>
      </c>
    </row>
    <row r="2" spans="67:118" s="14" customFormat="1" ht="12" customHeight="1">
      <c r="BO2" s="14" t="s">
        <v>28</v>
      </c>
      <c r="DM2" s="16">
        <f>21904.98/23926.02</f>
        <v>0.9155296200538159</v>
      </c>
      <c r="DN2" s="15"/>
    </row>
    <row r="3" spans="67:118" s="14" customFormat="1" ht="12" customHeight="1">
      <c r="BO3" s="14" t="s">
        <v>29</v>
      </c>
      <c r="DM3" s="17"/>
      <c r="DN3" s="18">
        <v>0.9872804505164252</v>
      </c>
    </row>
    <row r="4" spans="117:118" ht="21" customHeight="1">
      <c r="DM4" s="17"/>
      <c r="DN4" s="17" t="s">
        <v>132</v>
      </c>
    </row>
    <row r="5" spans="1:108" s="20" customFormat="1" ht="14.25" customHeight="1">
      <c r="A5" s="41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</row>
    <row r="6" spans="1:108" s="20" customFormat="1" ht="14.25" customHeight="1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</row>
    <row r="7" spans="1:108" s="20" customFormat="1" ht="14.25" customHeight="1">
      <c r="A7" s="41" t="s">
        <v>95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</row>
    <row r="8" spans="1:108" s="20" customFormat="1" ht="14.25" customHeight="1">
      <c r="A8" s="41" t="s">
        <v>117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ht="21" customHeight="1"/>
    <row r="10" spans="3:87" ht="15">
      <c r="C10" s="21" t="s">
        <v>30</v>
      </c>
      <c r="D10" s="21"/>
      <c r="AG10" s="42" t="s">
        <v>119</v>
      </c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</row>
    <row r="11" spans="3:66" ht="15">
      <c r="C11" s="21" t="s">
        <v>31</v>
      </c>
      <c r="D11" s="21"/>
      <c r="J11" s="43" t="s">
        <v>120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3:66" ht="15">
      <c r="C12" s="21" t="s">
        <v>32</v>
      </c>
      <c r="D12" s="21"/>
      <c r="J12" s="44" t="s">
        <v>121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</row>
    <row r="13" spans="3:61" ht="15">
      <c r="C13" s="21" t="s">
        <v>33</v>
      </c>
      <c r="D13" s="21"/>
      <c r="AQ13" s="45" t="s">
        <v>122</v>
      </c>
      <c r="AR13" s="45"/>
      <c r="AS13" s="45"/>
      <c r="AT13" s="45"/>
      <c r="AU13" s="45"/>
      <c r="AV13" s="45"/>
      <c r="AW13" s="45"/>
      <c r="AX13" s="45"/>
      <c r="AY13" s="46" t="s">
        <v>34</v>
      </c>
      <c r="AZ13" s="46"/>
      <c r="BA13" s="45" t="s">
        <v>123</v>
      </c>
      <c r="BB13" s="45"/>
      <c r="BC13" s="45"/>
      <c r="BD13" s="45"/>
      <c r="BE13" s="45"/>
      <c r="BF13" s="45"/>
      <c r="BG13" s="45"/>
      <c r="BH13" s="45"/>
      <c r="BI13" s="19" t="s">
        <v>35</v>
      </c>
    </row>
    <row r="15" spans="1:108" s="22" customFormat="1" ht="13.5">
      <c r="A15" s="47" t="s">
        <v>27</v>
      </c>
      <c r="B15" s="48"/>
      <c r="C15" s="48"/>
      <c r="D15" s="48"/>
      <c r="E15" s="48"/>
      <c r="F15" s="48"/>
      <c r="G15" s="48"/>
      <c r="H15" s="48"/>
      <c r="I15" s="49"/>
      <c r="J15" s="53" t="s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47" t="s">
        <v>36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54" t="s">
        <v>138</v>
      </c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6"/>
      <c r="CN15" s="47" t="s">
        <v>3</v>
      </c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8"/>
    </row>
    <row r="16" spans="1:108" s="22" customFormat="1" ht="13.5">
      <c r="A16" s="50"/>
      <c r="B16" s="51"/>
      <c r="C16" s="51"/>
      <c r="D16" s="51"/>
      <c r="E16" s="51"/>
      <c r="F16" s="51"/>
      <c r="G16" s="51"/>
      <c r="H16" s="51"/>
      <c r="I16" s="52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54" t="s">
        <v>1</v>
      </c>
      <c r="BU16" s="55"/>
      <c r="BV16" s="55"/>
      <c r="BW16" s="55"/>
      <c r="BX16" s="55"/>
      <c r="BY16" s="55"/>
      <c r="BZ16" s="55"/>
      <c r="CA16" s="55"/>
      <c r="CB16" s="55"/>
      <c r="CC16" s="56"/>
      <c r="CD16" s="54" t="s">
        <v>2</v>
      </c>
      <c r="CE16" s="55"/>
      <c r="CF16" s="55"/>
      <c r="CG16" s="55"/>
      <c r="CH16" s="55"/>
      <c r="CI16" s="55"/>
      <c r="CJ16" s="55"/>
      <c r="CK16" s="55"/>
      <c r="CL16" s="55"/>
      <c r="CM16" s="56"/>
      <c r="CN16" s="59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1"/>
    </row>
    <row r="17" spans="1:108" s="22" customFormat="1" ht="15" customHeight="1">
      <c r="A17" s="62" t="s">
        <v>4</v>
      </c>
      <c r="B17" s="63"/>
      <c r="C17" s="63"/>
      <c r="D17" s="63"/>
      <c r="E17" s="63"/>
      <c r="F17" s="63"/>
      <c r="G17" s="63"/>
      <c r="H17" s="63"/>
      <c r="I17" s="64"/>
      <c r="J17" s="13"/>
      <c r="K17" s="65" t="s">
        <v>37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23"/>
      <c r="BI17" s="54" t="s">
        <v>38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6"/>
      <c r="BT17" s="54" t="s">
        <v>38</v>
      </c>
      <c r="BU17" s="55"/>
      <c r="BV17" s="55"/>
      <c r="BW17" s="55"/>
      <c r="BX17" s="55"/>
      <c r="BY17" s="55"/>
      <c r="BZ17" s="55"/>
      <c r="CA17" s="55"/>
      <c r="CB17" s="55"/>
      <c r="CC17" s="56"/>
      <c r="CD17" s="54" t="s">
        <v>38</v>
      </c>
      <c r="CE17" s="55"/>
      <c r="CF17" s="55"/>
      <c r="CG17" s="55"/>
      <c r="CH17" s="55"/>
      <c r="CI17" s="55"/>
      <c r="CJ17" s="55"/>
      <c r="CK17" s="55"/>
      <c r="CL17" s="55"/>
      <c r="CM17" s="56"/>
      <c r="CN17" s="66" t="s">
        <v>38</v>
      </c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8"/>
    </row>
    <row r="18" spans="1:120" s="22" customFormat="1" ht="30" customHeight="1">
      <c r="A18" s="62" t="s">
        <v>6</v>
      </c>
      <c r="B18" s="63"/>
      <c r="C18" s="63"/>
      <c r="D18" s="63"/>
      <c r="E18" s="63"/>
      <c r="F18" s="63"/>
      <c r="G18" s="63"/>
      <c r="H18" s="63"/>
      <c r="I18" s="64"/>
      <c r="J18" s="13"/>
      <c r="K18" s="65" t="s">
        <v>96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23"/>
      <c r="BI18" s="54" t="s">
        <v>5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6"/>
      <c r="BT18" s="69">
        <v>28611.66</v>
      </c>
      <c r="BU18" s="70"/>
      <c r="BV18" s="70"/>
      <c r="BW18" s="70"/>
      <c r="BX18" s="70"/>
      <c r="BY18" s="70"/>
      <c r="BZ18" s="70"/>
      <c r="CA18" s="70"/>
      <c r="CB18" s="70"/>
      <c r="CC18" s="71"/>
      <c r="CD18" s="69">
        <f>CD19+CD33</f>
        <v>60609.34841575359</v>
      </c>
      <c r="CE18" s="70"/>
      <c r="CF18" s="70"/>
      <c r="CG18" s="70"/>
      <c r="CH18" s="70"/>
      <c r="CI18" s="70"/>
      <c r="CJ18" s="70"/>
      <c r="CK18" s="70"/>
      <c r="CL18" s="70"/>
      <c r="CM18" s="71"/>
      <c r="CN18" s="72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4"/>
      <c r="DN18" s="24">
        <v>53010.4804442409</v>
      </c>
      <c r="DP18" s="24">
        <v>60609.34841575359</v>
      </c>
    </row>
    <row r="19" spans="1:120" s="22" customFormat="1" ht="30" customHeight="1">
      <c r="A19" s="62" t="s">
        <v>7</v>
      </c>
      <c r="B19" s="63"/>
      <c r="C19" s="63"/>
      <c r="D19" s="63"/>
      <c r="E19" s="63"/>
      <c r="F19" s="63"/>
      <c r="G19" s="63"/>
      <c r="H19" s="63"/>
      <c r="I19" s="64"/>
      <c r="J19" s="13"/>
      <c r="K19" s="65" t="s">
        <v>97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23"/>
      <c r="BI19" s="54" t="s">
        <v>5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6"/>
      <c r="BT19" s="69">
        <f>BT20+BT25+BT27+BT31+BT32+0.01</f>
        <v>3088.46</v>
      </c>
      <c r="BU19" s="55"/>
      <c r="BV19" s="55"/>
      <c r="BW19" s="55"/>
      <c r="BX19" s="55"/>
      <c r="BY19" s="55"/>
      <c r="BZ19" s="55"/>
      <c r="CA19" s="55"/>
      <c r="CB19" s="55"/>
      <c r="CC19" s="56"/>
      <c r="CD19" s="69">
        <f>CD20+CD25+CD27+CD31+CD32</f>
        <v>12142.73915</v>
      </c>
      <c r="CE19" s="70"/>
      <c r="CF19" s="70"/>
      <c r="CG19" s="70"/>
      <c r="CH19" s="70"/>
      <c r="CI19" s="70"/>
      <c r="CJ19" s="70"/>
      <c r="CK19" s="70"/>
      <c r="CL19" s="70"/>
      <c r="CM19" s="71"/>
      <c r="CN19" s="72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4"/>
      <c r="DN19" s="24">
        <v>12837.271879556238</v>
      </c>
      <c r="DP19" s="24">
        <v>12142.73915</v>
      </c>
    </row>
    <row r="20" spans="1:120" s="22" customFormat="1" ht="15" customHeight="1">
      <c r="A20" s="62" t="s">
        <v>8</v>
      </c>
      <c r="B20" s="63"/>
      <c r="C20" s="63"/>
      <c r="D20" s="63"/>
      <c r="E20" s="63"/>
      <c r="F20" s="63"/>
      <c r="G20" s="63"/>
      <c r="H20" s="63"/>
      <c r="I20" s="64"/>
      <c r="J20" s="13"/>
      <c r="K20" s="65" t="s">
        <v>9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23"/>
      <c r="BI20" s="54" t="s">
        <v>5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6"/>
      <c r="BT20" s="75">
        <f>BT21+BT23</f>
        <v>511.45</v>
      </c>
      <c r="BU20" s="76"/>
      <c r="BV20" s="76"/>
      <c r="BW20" s="76"/>
      <c r="BX20" s="76"/>
      <c r="BY20" s="76"/>
      <c r="BZ20" s="76"/>
      <c r="CA20" s="76"/>
      <c r="CB20" s="76"/>
      <c r="CC20" s="77"/>
      <c r="CD20" s="69">
        <f>CD21+CD22+CD23</f>
        <v>1997.71443</v>
      </c>
      <c r="CE20" s="70"/>
      <c r="CF20" s="70"/>
      <c r="CG20" s="70"/>
      <c r="CH20" s="70"/>
      <c r="CI20" s="70"/>
      <c r="CJ20" s="70"/>
      <c r="CK20" s="70"/>
      <c r="CL20" s="70"/>
      <c r="CM20" s="71"/>
      <c r="CN20" s="72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4"/>
      <c r="DP20" s="24">
        <f>CD19-DP19</f>
        <v>0</v>
      </c>
    </row>
    <row r="21" spans="1:108" s="22" customFormat="1" ht="30" customHeight="1">
      <c r="A21" s="62" t="s">
        <v>11</v>
      </c>
      <c r="B21" s="63"/>
      <c r="C21" s="63"/>
      <c r="D21" s="63"/>
      <c r="E21" s="63"/>
      <c r="F21" s="63"/>
      <c r="G21" s="63"/>
      <c r="H21" s="63"/>
      <c r="I21" s="64"/>
      <c r="J21" s="13"/>
      <c r="K21" s="65" t="s">
        <v>118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23"/>
      <c r="BI21" s="54" t="s">
        <v>5</v>
      </c>
      <c r="BJ21" s="55"/>
      <c r="BK21" s="55"/>
      <c r="BL21" s="55"/>
      <c r="BM21" s="55"/>
      <c r="BN21" s="55"/>
      <c r="BO21" s="55"/>
      <c r="BP21" s="55"/>
      <c r="BQ21" s="55"/>
      <c r="BR21" s="55"/>
      <c r="BS21" s="56"/>
      <c r="BT21" s="75">
        <v>511.45</v>
      </c>
      <c r="BU21" s="76"/>
      <c r="BV21" s="76"/>
      <c r="BW21" s="76"/>
      <c r="BX21" s="76"/>
      <c r="BY21" s="76"/>
      <c r="BZ21" s="76"/>
      <c r="CA21" s="76"/>
      <c r="CB21" s="76"/>
      <c r="CC21" s="77"/>
      <c r="CD21" s="69">
        <v>1001.35662</v>
      </c>
      <c r="CE21" s="55"/>
      <c r="CF21" s="55"/>
      <c r="CG21" s="55"/>
      <c r="CH21" s="55"/>
      <c r="CI21" s="55"/>
      <c r="CJ21" s="55"/>
      <c r="CK21" s="55"/>
      <c r="CL21" s="55"/>
      <c r="CM21" s="56"/>
      <c r="CN21" s="72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4"/>
    </row>
    <row r="22" spans="1:108" s="22" customFormat="1" ht="15" customHeight="1">
      <c r="A22" s="62" t="s">
        <v>13</v>
      </c>
      <c r="B22" s="63"/>
      <c r="C22" s="63"/>
      <c r="D22" s="63"/>
      <c r="E22" s="63"/>
      <c r="F22" s="63"/>
      <c r="G22" s="63"/>
      <c r="H22" s="63"/>
      <c r="I22" s="64"/>
      <c r="J22" s="13"/>
      <c r="K22" s="65" t="s">
        <v>98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23"/>
      <c r="BI22" s="54" t="s">
        <v>5</v>
      </c>
      <c r="BJ22" s="55"/>
      <c r="BK22" s="55"/>
      <c r="BL22" s="55"/>
      <c r="BM22" s="55"/>
      <c r="BN22" s="55"/>
      <c r="BO22" s="55"/>
      <c r="BP22" s="55"/>
      <c r="BQ22" s="55"/>
      <c r="BR22" s="55"/>
      <c r="BS22" s="56"/>
      <c r="BT22" s="78">
        <v>0</v>
      </c>
      <c r="BU22" s="79"/>
      <c r="BV22" s="79"/>
      <c r="BW22" s="79"/>
      <c r="BX22" s="79"/>
      <c r="BY22" s="79"/>
      <c r="BZ22" s="79"/>
      <c r="CA22" s="79"/>
      <c r="CB22" s="79"/>
      <c r="CC22" s="80"/>
      <c r="CD22" s="78">
        <v>0</v>
      </c>
      <c r="CE22" s="79"/>
      <c r="CF22" s="79"/>
      <c r="CG22" s="79"/>
      <c r="CH22" s="79"/>
      <c r="CI22" s="79"/>
      <c r="CJ22" s="79"/>
      <c r="CK22" s="79"/>
      <c r="CL22" s="79"/>
      <c r="CM22" s="80"/>
      <c r="CN22" s="72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4"/>
    </row>
    <row r="23" spans="1:108" s="22" customFormat="1" ht="58.5" customHeight="1">
      <c r="A23" s="62" t="s">
        <v>39</v>
      </c>
      <c r="B23" s="63"/>
      <c r="C23" s="63"/>
      <c r="D23" s="63"/>
      <c r="E23" s="63"/>
      <c r="F23" s="63"/>
      <c r="G23" s="63"/>
      <c r="H23" s="63"/>
      <c r="I23" s="64"/>
      <c r="J23" s="13"/>
      <c r="K23" s="65" t="s">
        <v>40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23"/>
      <c r="BI23" s="54" t="s">
        <v>5</v>
      </c>
      <c r="BJ23" s="55"/>
      <c r="BK23" s="55"/>
      <c r="BL23" s="55"/>
      <c r="BM23" s="55"/>
      <c r="BN23" s="55"/>
      <c r="BO23" s="55"/>
      <c r="BP23" s="55"/>
      <c r="BQ23" s="55"/>
      <c r="BR23" s="55"/>
      <c r="BS23" s="56"/>
      <c r="BT23" s="78">
        <v>0</v>
      </c>
      <c r="BU23" s="79"/>
      <c r="BV23" s="79"/>
      <c r="BW23" s="79"/>
      <c r="BX23" s="79"/>
      <c r="BY23" s="79"/>
      <c r="BZ23" s="79"/>
      <c r="CA23" s="79"/>
      <c r="CB23" s="79"/>
      <c r="CC23" s="80"/>
      <c r="CD23" s="69">
        <f>CD24</f>
        <v>996.3578100000001</v>
      </c>
      <c r="CE23" s="55"/>
      <c r="CF23" s="55"/>
      <c r="CG23" s="55"/>
      <c r="CH23" s="55"/>
      <c r="CI23" s="55"/>
      <c r="CJ23" s="55"/>
      <c r="CK23" s="55"/>
      <c r="CL23" s="55"/>
      <c r="CM23" s="56"/>
      <c r="CN23" s="72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4"/>
    </row>
    <row r="24" spans="1:108" s="22" customFormat="1" ht="15" customHeight="1">
      <c r="A24" s="62" t="s">
        <v>41</v>
      </c>
      <c r="B24" s="63"/>
      <c r="C24" s="63"/>
      <c r="D24" s="63"/>
      <c r="E24" s="63"/>
      <c r="F24" s="63"/>
      <c r="G24" s="63"/>
      <c r="H24" s="63"/>
      <c r="I24" s="64"/>
      <c r="J24" s="13"/>
      <c r="K24" s="65" t="s">
        <v>12</v>
      </c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23"/>
      <c r="BI24" s="54" t="s">
        <v>5</v>
      </c>
      <c r="BJ24" s="55"/>
      <c r="BK24" s="55"/>
      <c r="BL24" s="55"/>
      <c r="BM24" s="55"/>
      <c r="BN24" s="55"/>
      <c r="BO24" s="55"/>
      <c r="BP24" s="55"/>
      <c r="BQ24" s="55"/>
      <c r="BR24" s="55"/>
      <c r="BS24" s="56"/>
      <c r="BT24" s="78">
        <v>0</v>
      </c>
      <c r="BU24" s="79"/>
      <c r="BV24" s="79"/>
      <c r="BW24" s="79"/>
      <c r="BX24" s="79"/>
      <c r="BY24" s="79"/>
      <c r="BZ24" s="79"/>
      <c r="CA24" s="79"/>
      <c r="CB24" s="79"/>
      <c r="CC24" s="80"/>
      <c r="CD24" s="69">
        <v>996.3578100000001</v>
      </c>
      <c r="CE24" s="55"/>
      <c r="CF24" s="55"/>
      <c r="CG24" s="55"/>
      <c r="CH24" s="55"/>
      <c r="CI24" s="55"/>
      <c r="CJ24" s="55"/>
      <c r="CK24" s="55"/>
      <c r="CL24" s="55"/>
      <c r="CM24" s="56"/>
      <c r="CN24" s="72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4"/>
    </row>
    <row r="25" spans="1:108" s="22" customFormat="1" ht="15" customHeight="1">
      <c r="A25" s="62" t="s">
        <v>10</v>
      </c>
      <c r="B25" s="63"/>
      <c r="C25" s="63"/>
      <c r="D25" s="63"/>
      <c r="E25" s="63"/>
      <c r="F25" s="63"/>
      <c r="G25" s="63"/>
      <c r="H25" s="63"/>
      <c r="I25" s="64"/>
      <c r="J25" s="13"/>
      <c r="K25" s="65" t="s">
        <v>21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23"/>
      <c r="BI25" s="54" t="s">
        <v>5</v>
      </c>
      <c r="BJ25" s="55"/>
      <c r="BK25" s="55"/>
      <c r="BL25" s="55"/>
      <c r="BM25" s="55"/>
      <c r="BN25" s="55"/>
      <c r="BO25" s="55"/>
      <c r="BP25" s="55"/>
      <c r="BQ25" s="55"/>
      <c r="BR25" s="55"/>
      <c r="BS25" s="56"/>
      <c r="BT25" s="69">
        <v>2527.71</v>
      </c>
      <c r="BU25" s="70"/>
      <c r="BV25" s="70"/>
      <c r="BW25" s="70"/>
      <c r="BX25" s="70"/>
      <c r="BY25" s="70"/>
      <c r="BZ25" s="70"/>
      <c r="CA25" s="70"/>
      <c r="CB25" s="70"/>
      <c r="CC25" s="71"/>
      <c r="CD25" s="69">
        <v>8534.871492499999</v>
      </c>
      <c r="CE25" s="55"/>
      <c r="CF25" s="55"/>
      <c r="CG25" s="55"/>
      <c r="CH25" s="55"/>
      <c r="CI25" s="55"/>
      <c r="CJ25" s="55"/>
      <c r="CK25" s="55"/>
      <c r="CL25" s="55"/>
      <c r="CM25" s="56"/>
      <c r="CN25" s="72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4"/>
    </row>
    <row r="26" spans="1:108" s="22" customFormat="1" ht="15" customHeight="1">
      <c r="A26" s="62" t="s">
        <v>42</v>
      </c>
      <c r="B26" s="63"/>
      <c r="C26" s="63"/>
      <c r="D26" s="63"/>
      <c r="E26" s="63"/>
      <c r="F26" s="63"/>
      <c r="G26" s="63"/>
      <c r="H26" s="63"/>
      <c r="I26" s="64"/>
      <c r="J26" s="13"/>
      <c r="K26" s="65" t="s">
        <v>12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23"/>
      <c r="BI26" s="54" t="s">
        <v>5</v>
      </c>
      <c r="BJ26" s="55"/>
      <c r="BK26" s="55"/>
      <c r="BL26" s="55"/>
      <c r="BM26" s="55"/>
      <c r="BN26" s="55"/>
      <c r="BO26" s="55"/>
      <c r="BP26" s="55"/>
      <c r="BQ26" s="55"/>
      <c r="BR26" s="55"/>
      <c r="BS26" s="56"/>
      <c r="BT26" s="54"/>
      <c r="BU26" s="55"/>
      <c r="BV26" s="55"/>
      <c r="BW26" s="55"/>
      <c r="BX26" s="55"/>
      <c r="BY26" s="55"/>
      <c r="BZ26" s="55"/>
      <c r="CA26" s="55"/>
      <c r="CB26" s="55"/>
      <c r="CC26" s="56"/>
      <c r="CD26" s="54"/>
      <c r="CE26" s="55"/>
      <c r="CF26" s="55"/>
      <c r="CG26" s="55"/>
      <c r="CH26" s="55"/>
      <c r="CI26" s="55"/>
      <c r="CJ26" s="55"/>
      <c r="CK26" s="55"/>
      <c r="CL26" s="55"/>
      <c r="CM26" s="56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4"/>
    </row>
    <row r="27" spans="1:108" s="22" customFormat="1" ht="30" customHeight="1">
      <c r="A27" s="62" t="s">
        <v>14</v>
      </c>
      <c r="B27" s="63"/>
      <c r="C27" s="63"/>
      <c r="D27" s="63"/>
      <c r="E27" s="63"/>
      <c r="F27" s="63"/>
      <c r="G27" s="63"/>
      <c r="H27" s="63"/>
      <c r="I27" s="64"/>
      <c r="J27" s="13"/>
      <c r="K27" s="65" t="s">
        <v>99</v>
      </c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23"/>
      <c r="BI27" s="54" t="s">
        <v>5</v>
      </c>
      <c r="BJ27" s="55"/>
      <c r="BK27" s="55"/>
      <c r="BL27" s="55"/>
      <c r="BM27" s="55"/>
      <c r="BN27" s="55"/>
      <c r="BO27" s="55"/>
      <c r="BP27" s="55"/>
      <c r="BQ27" s="55"/>
      <c r="BR27" s="55"/>
      <c r="BS27" s="56"/>
      <c r="BT27" s="75">
        <f>BT28+BT29+BT30</f>
        <v>49.29</v>
      </c>
      <c r="BU27" s="76"/>
      <c r="BV27" s="76"/>
      <c r="BW27" s="76"/>
      <c r="BX27" s="76"/>
      <c r="BY27" s="76"/>
      <c r="BZ27" s="76"/>
      <c r="CA27" s="76"/>
      <c r="CB27" s="76"/>
      <c r="CC27" s="77"/>
      <c r="CD27" s="69">
        <f>CD28+CD29+CD30</f>
        <v>1610.1532275000002</v>
      </c>
      <c r="CE27" s="55"/>
      <c r="CF27" s="55"/>
      <c r="CG27" s="55"/>
      <c r="CH27" s="55"/>
      <c r="CI27" s="55"/>
      <c r="CJ27" s="55"/>
      <c r="CK27" s="55"/>
      <c r="CL27" s="55"/>
      <c r="CM27" s="56"/>
      <c r="CN27" s="72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4"/>
    </row>
    <row r="28" spans="1:108" s="22" customFormat="1" ht="30" customHeight="1">
      <c r="A28" s="62" t="s">
        <v>43</v>
      </c>
      <c r="B28" s="63"/>
      <c r="C28" s="63"/>
      <c r="D28" s="63"/>
      <c r="E28" s="63"/>
      <c r="F28" s="63"/>
      <c r="G28" s="63"/>
      <c r="H28" s="63"/>
      <c r="I28" s="64"/>
      <c r="J28" s="13"/>
      <c r="K28" s="65" t="s">
        <v>100</v>
      </c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23"/>
      <c r="BI28" s="54" t="s">
        <v>5</v>
      </c>
      <c r="BJ28" s="55"/>
      <c r="BK28" s="55"/>
      <c r="BL28" s="55"/>
      <c r="BM28" s="55"/>
      <c r="BN28" s="55"/>
      <c r="BO28" s="55"/>
      <c r="BP28" s="55"/>
      <c r="BQ28" s="55"/>
      <c r="BR28" s="55"/>
      <c r="BS28" s="56"/>
      <c r="BT28" s="78">
        <v>0</v>
      </c>
      <c r="BU28" s="79"/>
      <c r="BV28" s="79"/>
      <c r="BW28" s="79"/>
      <c r="BX28" s="79"/>
      <c r="BY28" s="79"/>
      <c r="BZ28" s="79"/>
      <c r="CA28" s="79"/>
      <c r="CB28" s="79"/>
      <c r="CC28" s="80"/>
      <c r="CD28" s="78">
        <v>0</v>
      </c>
      <c r="CE28" s="79"/>
      <c r="CF28" s="79"/>
      <c r="CG28" s="79"/>
      <c r="CH28" s="79"/>
      <c r="CI28" s="79"/>
      <c r="CJ28" s="79"/>
      <c r="CK28" s="79"/>
      <c r="CL28" s="79"/>
      <c r="CM28" s="80"/>
      <c r="CN28" s="72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4"/>
    </row>
    <row r="29" spans="1:108" s="22" customFormat="1" ht="15" customHeight="1">
      <c r="A29" s="62" t="s">
        <v>45</v>
      </c>
      <c r="B29" s="63"/>
      <c r="C29" s="63"/>
      <c r="D29" s="63"/>
      <c r="E29" s="63"/>
      <c r="F29" s="63"/>
      <c r="G29" s="63"/>
      <c r="H29" s="63"/>
      <c r="I29" s="64"/>
      <c r="J29" s="13"/>
      <c r="K29" s="65" t="s">
        <v>44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23"/>
      <c r="BI29" s="54" t="s">
        <v>5</v>
      </c>
      <c r="BJ29" s="55"/>
      <c r="BK29" s="55"/>
      <c r="BL29" s="55"/>
      <c r="BM29" s="55"/>
      <c r="BN29" s="55"/>
      <c r="BO29" s="55"/>
      <c r="BP29" s="55"/>
      <c r="BQ29" s="55"/>
      <c r="BR29" s="55"/>
      <c r="BS29" s="56"/>
      <c r="BT29" s="78">
        <v>0</v>
      </c>
      <c r="BU29" s="79"/>
      <c r="BV29" s="79"/>
      <c r="BW29" s="79"/>
      <c r="BX29" s="79"/>
      <c r="BY29" s="79"/>
      <c r="BZ29" s="79"/>
      <c r="CA29" s="79"/>
      <c r="CB29" s="79"/>
      <c r="CC29" s="80"/>
      <c r="CD29" s="69">
        <v>145.69588000000002</v>
      </c>
      <c r="CE29" s="55"/>
      <c r="CF29" s="55"/>
      <c r="CG29" s="55"/>
      <c r="CH29" s="55"/>
      <c r="CI29" s="55"/>
      <c r="CJ29" s="55"/>
      <c r="CK29" s="55"/>
      <c r="CL29" s="55"/>
      <c r="CM29" s="56"/>
      <c r="CN29" s="72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</row>
    <row r="30" spans="1:108" s="22" customFormat="1" ht="30" customHeight="1">
      <c r="A30" s="62" t="s">
        <v>101</v>
      </c>
      <c r="B30" s="63"/>
      <c r="C30" s="63"/>
      <c r="D30" s="63"/>
      <c r="E30" s="63"/>
      <c r="F30" s="63"/>
      <c r="G30" s="63"/>
      <c r="H30" s="63"/>
      <c r="I30" s="64"/>
      <c r="J30" s="13"/>
      <c r="K30" s="65" t="s">
        <v>46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23"/>
      <c r="BI30" s="54" t="s">
        <v>5</v>
      </c>
      <c r="BJ30" s="55"/>
      <c r="BK30" s="55"/>
      <c r="BL30" s="55"/>
      <c r="BM30" s="55"/>
      <c r="BN30" s="55"/>
      <c r="BO30" s="55"/>
      <c r="BP30" s="55"/>
      <c r="BQ30" s="55"/>
      <c r="BR30" s="55"/>
      <c r="BS30" s="56"/>
      <c r="BT30" s="75">
        <v>49.29</v>
      </c>
      <c r="BU30" s="76"/>
      <c r="BV30" s="76"/>
      <c r="BW30" s="76"/>
      <c r="BX30" s="76"/>
      <c r="BY30" s="76"/>
      <c r="BZ30" s="76"/>
      <c r="CA30" s="76"/>
      <c r="CB30" s="76"/>
      <c r="CC30" s="77"/>
      <c r="CD30" s="69">
        <v>1464.4573475000002</v>
      </c>
      <c r="CE30" s="55"/>
      <c r="CF30" s="55"/>
      <c r="CG30" s="55"/>
      <c r="CH30" s="55"/>
      <c r="CI30" s="55"/>
      <c r="CJ30" s="55"/>
      <c r="CK30" s="55"/>
      <c r="CL30" s="55"/>
      <c r="CM30" s="56"/>
      <c r="CN30" s="72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4"/>
    </row>
    <row r="31" spans="1:108" s="22" customFormat="1" ht="45" customHeight="1">
      <c r="A31" s="62" t="s">
        <v>102</v>
      </c>
      <c r="B31" s="63"/>
      <c r="C31" s="63"/>
      <c r="D31" s="63"/>
      <c r="E31" s="63"/>
      <c r="F31" s="63"/>
      <c r="G31" s="63"/>
      <c r="H31" s="63"/>
      <c r="I31" s="64"/>
      <c r="J31" s="13"/>
      <c r="K31" s="65" t="s">
        <v>103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23"/>
      <c r="BI31" s="54" t="s">
        <v>5</v>
      </c>
      <c r="BJ31" s="55"/>
      <c r="BK31" s="55"/>
      <c r="BL31" s="55"/>
      <c r="BM31" s="55"/>
      <c r="BN31" s="55"/>
      <c r="BO31" s="55"/>
      <c r="BP31" s="55"/>
      <c r="BQ31" s="55"/>
      <c r="BR31" s="55"/>
      <c r="BS31" s="56"/>
      <c r="BT31" s="78">
        <v>0</v>
      </c>
      <c r="BU31" s="79"/>
      <c r="BV31" s="79"/>
      <c r="BW31" s="79"/>
      <c r="BX31" s="79"/>
      <c r="BY31" s="79"/>
      <c r="BZ31" s="79"/>
      <c r="CA31" s="79"/>
      <c r="CB31" s="79"/>
      <c r="CC31" s="80"/>
      <c r="CD31" s="78">
        <v>0</v>
      </c>
      <c r="CE31" s="79"/>
      <c r="CF31" s="79"/>
      <c r="CG31" s="79"/>
      <c r="CH31" s="79"/>
      <c r="CI31" s="79"/>
      <c r="CJ31" s="79"/>
      <c r="CK31" s="79"/>
      <c r="CL31" s="79"/>
      <c r="CM31" s="80"/>
      <c r="CN31" s="72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4"/>
    </row>
    <row r="32" spans="1:108" s="22" customFormat="1" ht="30" customHeight="1">
      <c r="A32" s="62" t="s">
        <v>104</v>
      </c>
      <c r="B32" s="63"/>
      <c r="C32" s="63"/>
      <c r="D32" s="63"/>
      <c r="E32" s="63"/>
      <c r="F32" s="63"/>
      <c r="G32" s="63"/>
      <c r="H32" s="63"/>
      <c r="I32" s="64"/>
      <c r="J32" s="13"/>
      <c r="K32" s="65" t="s">
        <v>105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23"/>
      <c r="BI32" s="54" t="s">
        <v>5</v>
      </c>
      <c r="BJ32" s="55"/>
      <c r="BK32" s="55"/>
      <c r="BL32" s="55"/>
      <c r="BM32" s="55"/>
      <c r="BN32" s="55"/>
      <c r="BO32" s="55"/>
      <c r="BP32" s="55"/>
      <c r="BQ32" s="55"/>
      <c r="BR32" s="55"/>
      <c r="BS32" s="56"/>
      <c r="BT32" s="78">
        <v>0</v>
      </c>
      <c r="BU32" s="79"/>
      <c r="BV32" s="79"/>
      <c r="BW32" s="79"/>
      <c r="BX32" s="79"/>
      <c r="BY32" s="79"/>
      <c r="BZ32" s="79"/>
      <c r="CA32" s="79"/>
      <c r="CB32" s="79"/>
      <c r="CC32" s="80"/>
      <c r="CD32" s="78">
        <v>0</v>
      </c>
      <c r="CE32" s="79"/>
      <c r="CF32" s="79"/>
      <c r="CG32" s="79"/>
      <c r="CH32" s="79"/>
      <c r="CI32" s="79"/>
      <c r="CJ32" s="79"/>
      <c r="CK32" s="79"/>
      <c r="CL32" s="79"/>
      <c r="CM32" s="80"/>
      <c r="CN32" s="72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4"/>
    </row>
    <row r="33" spans="1:118" s="22" customFormat="1" ht="30" customHeight="1">
      <c r="A33" s="62" t="s">
        <v>47</v>
      </c>
      <c r="B33" s="63"/>
      <c r="C33" s="63"/>
      <c r="D33" s="63"/>
      <c r="E33" s="63"/>
      <c r="F33" s="63"/>
      <c r="G33" s="63"/>
      <c r="H33" s="63"/>
      <c r="I33" s="64"/>
      <c r="J33" s="13"/>
      <c r="K33" s="65" t="s">
        <v>48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23"/>
      <c r="BI33" s="54" t="s">
        <v>5</v>
      </c>
      <c r="BJ33" s="55"/>
      <c r="BK33" s="55"/>
      <c r="BL33" s="55"/>
      <c r="BM33" s="55"/>
      <c r="BN33" s="55"/>
      <c r="BO33" s="55"/>
      <c r="BP33" s="55"/>
      <c r="BQ33" s="55"/>
      <c r="BR33" s="55"/>
      <c r="BS33" s="56"/>
      <c r="BT33" s="69">
        <v>25883.99</v>
      </c>
      <c r="BU33" s="55"/>
      <c r="BV33" s="55"/>
      <c r="BW33" s="55"/>
      <c r="BX33" s="55"/>
      <c r="BY33" s="55"/>
      <c r="BZ33" s="55"/>
      <c r="CA33" s="55"/>
      <c r="CB33" s="55"/>
      <c r="CC33" s="56"/>
      <c r="CD33" s="69">
        <f>CD34+CD35+CD36+CD37+CD38+CD39+CD40+CD41+CD42+CD43</f>
        <v>48466.60926575359</v>
      </c>
      <c r="CE33" s="55"/>
      <c r="CF33" s="55"/>
      <c r="CG33" s="55"/>
      <c r="CH33" s="55"/>
      <c r="CI33" s="55"/>
      <c r="CJ33" s="55"/>
      <c r="CK33" s="55"/>
      <c r="CL33" s="55"/>
      <c r="CM33" s="56"/>
      <c r="CN33" s="72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4"/>
      <c r="DN33" s="24">
        <v>40173.20856468466</v>
      </c>
    </row>
    <row r="34" spans="1:108" s="22" customFormat="1" ht="15" customHeight="1">
      <c r="A34" s="62" t="s">
        <v>49</v>
      </c>
      <c r="B34" s="63"/>
      <c r="C34" s="63"/>
      <c r="D34" s="63"/>
      <c r="E34" s="63"/>
      <c r="F34" s="63"/>
      <c r="G34" s="63"/>
      <c r="H34" s="63"/>
      <c r="I34" s="64"/>
      <c r="J34" s="13"/>
      <c r="K34" s="65" t="s">
        <v>50</v>
      </c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23"/>
      <c r="BI34" s="54" t="s">
        <v>5</v>
      </c>
      <c r="BJ34" s="55"/>
      <c r="BK34" s="55"/>
      <c r="BL34" s="55"/>
      <c r="BM34" s="55"/>
      <c r="BN34" s="55"/>
      <c r="BO34" s="55"/>
      <c r="BP34" s="55"/>
      <c r="BQ34" s="55"/>
      <c r="BR34" s="55"/>
      <c r="BS34" s="56"/>
      <c r="BT34" s="78">
        <v>0</v>
      </c>
      <c r="BU34" s="79"/>
      <c r="BV34" s="79"/>
      <c r="BW34" s="79"/>
      <c r="BX34" s="79"/>
      <c r="BY34" s="79"/>
      <c r="BZ34" s="79"/>
      <c r="CA34" s="79"/>
      <c r="CB34" s="79"/>
      <c r="CC34" s="80"/>
      <c r="CD34" s="78">
        <v>0</v>
      </c>
      <c r="CE34" s="79"/>
      <c r="CF34" s="79"/>
      <c r="CG34" s="79"/>
      <c r="CH34" s="79"/>
      <c r="CI34" s="79"/>
      <c r="CJ34" s="79"/>
      <c r="CK34" s="79"/>
      <c r="CL34" s="79"/>
      <c r="CM34" s="80"/>
      <c r="CN34" s="72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4"/>
    </row>
    <row r="35" spans="1:108" s="22" customFormat="1" ht="45" customHeight="1">
      <c r="A35" s="62" t="s">
        <v>51</v>
      </c>
      <c r="B35" s="63"/>
      <c r="C35" s="63"/>
      <c r="D35" s="63"/>
      <c r="E35" s="63"/>
      <c r="F35" s="63"/>
      <c r="G35" s="63"/>
      <c r="H35" s="63"/>
      <c r="I35" s="64"/>
      <c r="J35" s="13"/>
      <c r="K35" s="65" t="s">
        <v>52</v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23"/>
      <c r="BI35" s="54" t="s">
        <v>5</v>
      </c>
      <c r="BJ35" s="55"/>
      <c r="BK35" s="55"/>
      <c r="BL35" s="55"/>
      <c r="BM35" s="55"/>
      <c r="BN35" s="55"/>
      <c r="BO35" s="55"/>
      <c r="BP35" s="55"/>
      <c r="BQ35" s="55"/>
      <c r="BR35" s="55"/>
      <c r="BS35" s="56"/>
      <c r="BT35" s="78">
        <v>0</v>
      </c>
      <c r="BU35" s="79"/>
      <c r="BV35" s="79"/>
      <c r="BW35" s="79"/>
      <c r="BX35" s="79"/>
      <c r="BY35" s="79"/>
      <c r="BZ35" s="79"/>
      <c r="CA35" s="79"/>
      <c r="CB35" s="79"/>
      <c r="CC35" s="80"/>
      <c r="CD35" s="78">
        <v>0</v>
      </c>
      <c r="CE35" s="79"/>
      <c r="CF35" s="79"/>
      <c r="CG35" s="79"/>
      <c r="CH35" s="79"/>
      <c r="CI35" s="79"/>
      <c r="CJ35" s="79"/>
      <c r="CK35" s="79"/>
      <c r="CL35" s="79"/>
      <c r="CM35" s="80"/>
      <c r="CN35" s="72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4"/>
    </row>
    <row r="36" spans="1:108" s="22" customFormat="1" ht="15" customHeight="1">
      <c r="A36" s="62" t="s">
        <v>53</v>
      </c>
      <c r="B36" s="63"/>
      <c r="C36" s="63"/>
      <c r="D36" s="63"/>
      <c r="E36" s="63"/>
      <c r="F36" s="63"/>
      <c r="G36" s="63"/>
      <c r="H36" s="63"/>
      <c r="I36" s="64"/>
      <c r="J36" s="13"/>
      <c r="K36" s="65" t="s">
        <v>54</v>
      </c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23"/>
      <c r="BI36" s="54" t="s">
        <v>5</v>
      </c>
      <c r="BJ36" s="55"/>
      <c r="BK36" s="55"/>
      <c r="BL36" s="55"/>
      <c r="BM36" s="55"/>
      <c r="BN36" s="55"/>
      <c r="BO36" s="55"/>
      <c r="BP36" s="55"/>
      <c r="BQ36" s="55"/>
      <c r="BR36" s="55"/>
      <c r="BS36" s="56"/>
      <c r="BT36" s="69">
        <v>1892.88</v>
      </c>
      <c r="BU36" s="70"/>
      <c r="BV36" s="70"/>
      <c r="BW36" s="70"/>
      <c r="BX36" s="70"/>
      <c r="BY36" s="70"/>
      <c r="BZ36" s="70"/>
      <c r="CA36" s="70"/>
      <c r="CB36" s="70"/>
      <c r="CC36" s="71"/>
      <c r="CD36" s="69">
        <v>1243.619975</v>
      </c>
      <c r="CE36" s="55"/>
      <c r="CF36" s="55"/>
      <c r="CG36" s="55"/>
      <c r="CH36" s="55"/>
      <c r="CI36" s="55"/>
      <c r="CJ36" s="55"/>
      <c r="CK36" s="55"/>
      <c r="CL36" s="55"/>
      <c r="CM36" s="56"/>
      <c r="CN36" s="72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4"/>
    </row>
    <row r="37" spans="1:108" s="22" customFormat="1" ht="15" customHeight="1">
      <c r="A37" s="62" t="s">
        <v>55</v>
      </c>
      <c r="B37" s="63"/>
      <c r="C37" s="63"/>
      <c r="D37" s="63"/>
      <c r="E37" s="63"/>
      <c r="F37" s="63"/>
      <c r="G37" s="63"/>
      <c r="H37" s="63"/>
      <c r="I37" s="64"/>
      <c r="J37" s="13"/>
      <c r="K37" s="65" t="s">
        <v>22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23"/>
      <c r="BI37" s="54" t="s">
        <v>5</v>
      </c>
      <c r="BJ37" s="55"/>
      <c r="BK37" s="55"/>
      <c r="BL37" s="55"/>
      <c r="BM37" s="55"/>
      <c r="BN37" s="55"/>
      <c r="BO37" s="55"/>
      <c r="BP37" s="55"/>
      <c r="BQ37" s="55"/>
      <c r="BR37" s="55"/>
      <c r="BS37" s="56"/>
      <c r="BT37" s="69">
        <v>763.37</v>
      </c>
      <c r="BU37" s="70"/>
      <c r="BV37" s="70"/>
      <c r="BW37" s="70"/>
      <c r="BX37" s="70"/>
      <c r="BY37" s="70"/>
      <c r="BZ37" s="70"/>
      <c r="CA37" s="70"/>
      <c r="CB37" s="70"/>
      <c r="CC37" s="71"/>
      <c r="CD37" s="69">
        <v>2577.5311907349997</v>
      </c>
      <c r="CE37" s="55"/>
      <c r="CF37" s="55"/>
      <c r="CG37" s="55"/>
      <c r="CH37" s="55"/>
      <c r="CI37" s="55"/>
      <c r="CJ37" s="55"/>
      <c r="CK37" s="55"/>
      <c r="CL37" s="55"/>
      <c r="CM37" s="56"/>
      <c r="CN37" s="72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4"/>
    </row>
    <row r="38" spans="1:108" s="22" customFormat="1" ht="51" customHeight="1">
      <c r="A38" s="62" t="s">
        <v>56</v>
      </c>
      <c r="B38" s="63"/>
      <c r="C38" s="63"/>
      <c r="D38" s="63"/>
      <c r="E38" s="63"/>
      <c r="F38" s="63"/>
      <c r="G38" s="63"/>
      <c r="H38" s="63"/>
      <c r="I38" s="64"/>
      <c r="J38" s="13"/>
      <c r="K38" s="65" t="s">
        <v>106</v>
      </c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23"/>
      <c r="BI38" s="54" t="s">
        <v>5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6"/>
      <c r="BT38" s="78">
        <v>0</v>
      </c>
      <c r="BU38" s="79"/>
      <c r="BV38" s="79"/>
      <c r="BW38" s="79"/>
      <c r="BX38" s="79"/>
      <c r="BY38" s="79"/>
      <c r="BZ38" s="79"/>
      <c r="CA38" s="79"/>
      <c r="CB38" s="79"/>
      <c r="CC38" s="80"/>
      <c r="CD38" s="78">
        <v>0</v>
      </c>
      <c r="CE38" s="79"/>
      <c r="CF38" s="79"/>
      <c r="CG38" s="79"/>
      <c r="CH38" s="79"/>
      <c r="CI38" s="79"/>
      <c r="CJ38" s="79"/>
      <c r="CK38" s="79"/>
      <c r="CL38" s="79"/>
      <c r="CM38" s="80"/>
      <c r="CN38" s="72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4"/>
    </row>
    <row r="39" spans="1:108" s="22" customFormat="1" ht="15" customHeight="1">
      <c r="A39" s="62" t="s">
        <v>57</v>
      </c>
      <c r="B39" s="63"/>
      <c r="C39" s="63"/>
      <c r="D39" s="63"/>
      <c r="E39" s="63"/>
      <c r="F39" s="63"/>
      <c r="G39" s="63"/>
      <c r="H39" s="63"/>
      <c r="I39" s="64"/>
      <c r="J39" s="13"/>
      <c r="K39" s="65" t="s">
        <v>107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23"/>
      <c r="BI39" s="54" t="s">
        <v>5</v>
      </c>
      <c r="BJ39" s="55"/>
      <c r="BK39" s="55"/>
      <c r="BL39" s="55"/>
      <c r="BM39" s="55"/>
      <c r="BN39" s="55"/>
      <c r="BO39" s="55"/>
      <c r="BP39" s="55"/>
      <c r="BQ39" s="55"/>
      <c r="BR39" s="55"/>
      <c r="BS39" s="56"/>
      <c r="BT39" s="109">
        <v>17041.92</v>
      </c>
      <c r="BU39" s="110"/>
      <c r="BV39" s="110"/>
      <c r="BW39" s="110"/>
      <c r="BX39" s="110"/>
      <c r="BY39" s="110"/>
      <c r="BZ39" s="110"/>
      <c r="CA39" s="110"/>
      <c r="CB39" s="110"/>
      <c r="CC39" s="111"/>
      <c r="CD39" s="69">
        <v>35892.0831</v>
      </c>
      <c r="CE39" s="55"/>
      <c r="CF39" s="55"/>
      <c r="CG39" s="55"/>
      <c r="CH39" s="55"/>
      <c r="CI39" s="55"/>
      <c r="CJ39" s="55"/>
      <c r="CK39" s="55"/>
      <c r="CL39" s="55"/>
      <c r="CM39" s="56"/>
      <c r="CN39" s="72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4"/>
    </row>
    <row r="40" spans="1:108" s="22" customFormat="1" ht="15" customHeight="1">
      <c r="A40" s="62" t="s">
        <v>58</v>
      </c>
      <c r="B40" s="63"/>
      <c r="C40" s="63"/>
      <c r="D40" s="63"/>
      <c r="E40" s="63"/>
      <c r="F40" s="63"/>
      <c r="G40" s="63"/>
      <c r="H40" s="63"/>
      <c r="I40" s="64"/>
      <c r="J40" s="13"/>
      <c r="K40" s="65" t="s">
        <v>108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23"/>
      <c r="BI40" s="54" t="s">
        <v>5</v>
      </c>
      <c r="BJ40" s="55"/>
      <c r="BK40" s="55"/>
      <c r="BL40" s="55"/>
      <c r="BM40" s="55"/>
      <c r="BN40" s="55"/>
      <c r="BO40" s="55"/>
      <c r="BP40" s="55"/>
      <c r="BQ40" s="55"/>
      <c r="BR40" s="55"/>
      <c r="BS40" s="56"/>
      <c r="BT40" s="78">
        <v>0</v>
      </c>
      <c r="BU40" s="79"/>
      <c r="BV40" s="79"/>
      <c r="BW40" s="79"/>
      <c r="BX40" s="79"/>
      <c r="BY40" s="79"/>
      <c r="BZ40" s="79"/>
      <c r="CA40" s="79"/>
      <c r="CB40" s="79"/>
      <c r="CC40" s="80"/>
      <c r="CD40" s="78">
        <v>0</v>
      </c>
      <c r="CE40" s="79"/>
      <c r="CF40" s="79"/>
      <c r="CG40" s="79"/>
      <c r="CH40" s="79"/>
      <c r="CI40" s="79"/>
      <c r="CJ40" s="79"/>
      <c r="CK40" s="79"/>
      <c r="CL40" s="79"/>
      <c r="CM40" s="80"/>
      <c r="CN40" s="72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4"/>
    </row>
    <row r="41" spans="1:108" s="22" customFormat="1" ht="15" customHeight="1">
      <c r="A41" s="62" t="s">
        <v>62</v>
      </c>
      <c r="B41" s="63"/>
      <c r="C41" s="63"/>
      <c r="D41" s="63"/>
      <c r="E41" s="63"/>
      <c r="F41" s="63"/>
      <c r="G41" s="63"/>
      <c r="H41" s="63"/>
      <c r="I41" s="64"/>
      <c r="J41" s="13"/>
      <c r="K41" s="65" t="s">
        <v>23</v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23"/>
      <c r="BI41" s="54" t="s">
        <v>5</v>
      </c>
      <c r="BJ41" s="55"/>
      <c r="BK41" s="55"/>
      <c r="BL41" s="55"/>
      <c r="BM41" s="55"/>
      <c r="BN41" s="55"/>
      <c r="BO41" s="55"/>
      <c r="BP41" s="55"/>
      <c r="BQ41" s="55"/>
      <c r="BR41" s="55"/>
      <c r="BS41" s="56"/>
      <c r="BT41" s="75">
        <v>37.5</v>
      </c>
      <c r="BU41" s="76"/>
      <c r="BV41" s="76"/>
      <c r="BW41" s="76"/>
      <c r="BX41" s="76"/>
      <c r="BY41" s="76"/>
      <c r="BZ41" s="76"/>
      <c r="CA41" s="76"/>
      <c r="CB41" s="76"/>
      <c r="CC41" s="77"/>
      <c r="CD41" s="78">
        <v>0</v>
      </c>
      <c r="CE41" s="79"/>
      <c r="CF41" s="79"/>
      <c r="CG41" s="79"/>
      <c r="CH41" s="79"/>
      <c r="CI41" s="79"/>
      <c r="CJ41" s="79"/>
      <c r="CK41" s="79"/>
      <c r="CL41" s="79"/>
      <c r="CM41" s="80"/>
      <c r="CN41" s="72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4"/>
    </row>
    <row r="42" spans="1:108" s="22" customFormat="1" ht="15" customHeight="1">
      <c r="A42" s="62" t="s">
        <v>109</v>
      </c>
      <c r="B42" s="63"/>
      <c r="C42" s="63"/>
      <c r="D42" s="63"/>
      <c r="E42" s="63"/>
      <c r="F42" s="63"/>
      <c r="G42" s="63"/>
      <c r="H42" s="63"/>
      <c r="I42" s="64"/>
      <c r="J42" s="13"/>
      <c r="K42" s="65" t="s">
        <v>24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23"/>
      <c r="BI42" s="54" t="s">
        <v>5</v>
      </c>
      <c r="BJ42" s="55"/>
      <c r="BK42" s="55"/>
      <c r="BL42" s="55"/>
      <c r="BM42" s="55"/>
      <c r="BN42" s="55"/>
      <c r="BO42" s="55"/>
      <c r="BP42" s="55"/>
      <c r="BQ42" s="55"/>
      <c r="BR42" s="55"/>
      <c r="BS42" s="56"/>
      <c r="BT42" s="69">
        <v>6148.33</v>
      </c>
      <c r="BU42" s="70"/>
      <c r="BV42" s="70"/>
      <c r="BW42" s="70"/>
      <c r="BX42" s="70"/>
      <c r="BY42" s="70"/>
      <c r="BZ42" s="70"/>
      <c r="CA42" s="70"/>
      <c r="CB42" s="70"/>
      <c r="CC42" s="71"/>
      <c r="CD42" s="69">
        <v>8753.375000018592</v>
      </c>
      <c r="CE42" s="55"/>
      <c r="CF42" s="55"/>
      <c r="CG42" s="55"/>
      <c r="CH42" s="55"/>
      <c r="CI42" s="55"/>
      <c r="CJ42" s="55"/>
      <c r="CK42" s="55"/>
      <c r="CL42" s="55"/>
      <c r="CM42" s="56"/>
      <c r="CN42" s="72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4"/>
    </row>
    <row r="43" spans="1:108" s="22" customFormat="1" ht="72.75" customHeight="1">
      <c r="A43" s="62" t="s">
        <v>110</v>
      </c>
      <c r="B43" s="63"/>
      <c r="C43" s="63"/>
      <c r="D43" s="63"/>
      <c r="E43" s="63"/>
      <c r="F43" s="63"/>
      <c r="G43" s="63"/>
      <c r="H43" s="63"/>
      <c r="I43" s="64"/>
      <c r="J43" s="13"/>
      <c r="K43" s="65" t="s">
        <v>59</v>
      </c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23"/>
      <c r="BI43" s="54" t="s">
        <v>5</v>
      </c>
      <c r="BJ43" s="55"/>
      <c r="BK43" s="55"/>
      <c r="BL43" s="55"/>
      <c r="BM43" s="55"/>
      <c r="BN43" s="55"/>
      <c r="BO43" s="55"/>
      <c r="BP43" s="55"/>
      <c r="BQ43" s="55"/>
      <c r="BR43" s="55"/>
      <c r="BS43" s="56"/>
      <c r="BT43" s="78">
        <v>0</v>
      </c>
      <c r="BU43" s="79"/>
      <c r="BV43" s="79"/>
      <c r="BW43" s="79"/>
      <c r="BX43" s="79"/>
      <c r="BY43" s="79"/>
      <c r="BZ43" s="79"/>
      <c r="CA43" s="79"/>
      <c r="CB43" s="79"/>
      <c r="CC43" s="80"/>
      <c r="CD43" s="78">
        <v>0</v>
      </c>
      <c r="CE43" s="79"/>
      <c r="CF43" s="79"/>
      <c r="CG43" s="79"/>
      <c r="CH43" s="79"/>
      <c r="CI43" s="79"/>
      <c r="CJ43" s="79"/>
      <c r="CK43" s="79"/>
      <c r="CL43" s="79"/>
      <c r="CM43" s="80"/>
      <c r="CN43" s="72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4"/>
    </row>
    <row r="44" spans="1:108" s="22" customFormat="1" ht="30" customHeight="1">
      <c r="A44" s="62" t="s">
        <v>111</v>
      </c>
      <c r="B44" s="63"/>
      <c r="C44" s="63"/>
      <c r="D44" s="63"/>
      <c r="E44" s="63"/>
      <c r="F44" s="63"/>
      <c r="G44" s="63"/>
      <c r="H44" s="63"/>
      <c r="I44" s="64"/>
      <c r="J44" s="13"/>
      <c r="K44" s="65" t="s">
        <v>60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23"/>
      <c r="BI44" s="54" t="s">
        <v>61</v>
      </c>
      <c r="BJ44" s="55"/>
      <c r="BK44" s="55"/>
      <c r="BL44" s="55"/>
      <c r="BM44" s="55"/>
      <c r="BN44" s="55"/>
      <c r="BO44" s="55"/>
      <c r="BP44" s="55"/>
      <c r="BQ44" s="55"/>
      <c r="BR44" s="55"/>
      <c r="BS44" s="56"/>
      <c r="BT44" s="54"/>
      <c r="BU44" s="55"/>
      <c r="BV44" s="55"/>
      <c r="BW44" s="55"/>
      <c r="BX44" s="55"/>
      <c r="BY44" s="55"/>
      <c r="BZ44" s="55"/>
      <c r="CA44" s="55"/>
      <c r="CB44" s="55"/>
      <c r="CC44" s="56"/>
      <c r="CD44" s="54">
        <v>2</v>
      </c>
      <c r="CE44" s="55"/>
      <c r="CF44" s="55"/>
      <c r="CG44" s="55"/>
      <c r="CH44" s="55"/>
      <c r="CI44" s="55"/>
      <c r="CJ44" s="55"/>
      <c r="CK44" s="55"/>
      <c r="CL44" s="55"/>
      <c r="CM44" s="56"/>
      <c r="CN44" s="72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4"/>
    </row>
    <row r="45" spans="1:108" s="22" customFormat="1" ht="120" customHeight="1">
      <c r="A45" s="62" t="s">
        <v>112</v>
      </c>
      <c r="B45" s="63"/>
      <c r="C45" s="63"/>
      <c r="D45" s="63"/>
      <c r="E45" s="63"/>
      <c r="F45" s="63"/>
      <c r="G45" s="63"/>
      <c r="H45" s="63"/>
      <c r="I45" s="64"/>
      <c r="J45" s="13"/>
      <c r="K45" s="65" t="s">
        <v>63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23"/>
      <c r="BI45" s="54" t="s">
        <v>5</v>
      </c>
      <c r="BJ45" s="55"/>
      <c r="BK45" s="55"/>
      <c r="BL45" s="55"/>
      <c r="BM45" s="55"/>
      <c r="BN45" s="55"/>
      <c r="BO45" s="55"/>
      <c r="BP45" s="55"/>
      <c r="BQ45" s="55"/>
      <c r="BR45" s="55"/>
      <c r="BS45" s="56"/>
      <c r="BT45" s="54"/>
      <c r="BU45" s="55"/>
      <c r="BV45" s="55"/>
      <c r="BW45" s="55"/>
      <c r="BX45" s="55"/>
      <c r="BY45" s="55"/>
      <c r="BZ45" s="55"/>
      <c r="CA45" s="55"/>
      <c r="CB45" s="55"/>
      <c r="CC45" s="56"/>
      <c r="CD45" s="54"/>
      <c r="CE45" s="55"/>
      <c r="CF45" s="55"/>
      <c r="CG45" s="55"/>
      <c r="CH45" s="55"/>
      <c r="CI45" s="55"/>
      <c r="CJ45" s="55"/>
      <c r="CK45" s="55"/>
      <c r="CL45" s="55"/>
      <c r="CM45" s="56"/>
      <c r="CN45" s="72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4"/>
    </row>
    <row r="46" spans="1:108" s="22" customFormat="1" ht="30" customHeight="1">
      <c r="A46" s="62" t="s">
        <v>113</v>
      </c>
      <c r="B46" s="63"/>
      <c r="C46" s="63"/>
      <c r="D46" s="63"/>
      <c r="E46" s="63"/>
      <c r="F46" s="63"/>
      <c r="G46" s="63"/>
      <c r="H46" s="63"/>
      <c r="I46" s="64"/>
      <c r="J46" s="13"/>
      <c r="K46" s="65" t="s">
        <v>114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23"/>
      <c r="BI46" s="54" t="s">
        <v>5</v>
      </c>
      <c r="BJ46" s="55"/>
      <c r="BK46" s="55"/>
      <c r="BL46" s="55"/>
      <c r="BM46" s="55"/>
      <c r="BN46" s="55"/>
      <c r="BO46" s="55"/>
      <c r="BP46" s="55"/>
      <c r="BQ46" s="55"/>
      <c r="BR46" s="55"/>
      <c r="BS46" s="56"/>
      <c r="BT46" s="78">
        <v>0</v>
      </c>
      <c r="BU46" s="79"/>
      <c r="BV46" s="79"/>
      <c r="BW46" s="79"/>
      <c r="BX46" s="79"/>
      <c r="BY46" s="79"/>
      <c r="BZ46" s="79"/>
      <c r="CA46" s="79"/>
      <c r="CB46" s="79"/>
      <c r="CC46" s="80"/>
      <c r="CD46" s="78">
        <v>0</v>
      </c>
      <c r="CE46" s="79"/>
      <c r="CF46" s="79"/>
      <c r="CG46" s="79"/>
      <c r="CH46" s="79"/>
      <c r="CI46" s="79"/>
      <c r="CJ46" s="79"/>
      <c r="CK46" s="79"/>
      <c r="CL46" s="79"/>
      <c r="CM46" s="80"/>
      <c r="CN46" s="72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4"/>
    </row>
    <row r="47" spans="1:108" s="22" customFormat="1" ht="45" customHeight="1">
      <c r="A47" s="62" t="s">
        <v>15</v>
      </c>
      <c r="B47" s="63"/>
      <c r="C47" s="63"/>
      <c r="D47" s="63"/>
      <c r="E47" s="63"/>
      <c r="F47" s="63"/>
      <c r="G47" s="63"/>
      <c r="H47" s="63"/>
      <c r="I47" s="64"/>
      <c r="J47" s="13"/>
      <c r="K47" s="65" t="s">
        <v>25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23"/>
      <c r="BI47" s="54" t="s">
        <v>5</v>
      </c>
      <c r="BJ47" s="55"/>
      <c r="BK47" s="55"/>
      <c r="BL47" s="55"/>
      <c r="BM47" s="55"/>
      <c r="BN47" s="55"/>
      <c r="BO47" s="55"/>
      <c r="BP47" s="55"/>
      <c r="BQ47" s="55"/>
      <c r="BR47" s="55"/>
      <c r="BS47" s="56"/>
      <c r="BT47" s="54"/>
      <c r="BU47" s="55"/>
      <c r="BV47" s="55"/>
      <c r="BW47" s="55"/>
      <c r="BX47" s="55"/>
      <c r="BY47" s="55"/>
      <c r="BZ47" s="55"/>
      <c r="CA47" s="55"/>
      <c r="CB47" s="55"/>
      <c r="CC47" s="56"/>
      <c r="CD47" s="54"/>
      <c r="CE47" s="55"/>
      <c r="CF47" s="55"/>
      <c r="CG47" s="55"/>
      <c r="CH47" s="55"/>
      <c r="CI47" s="55"/>
      <c r="CJ47" s="55"/>
      <c r="CK47" s="55"/>
      <c r="CL47" s="55"/>
      <c r="CM47" s="56"/>
      <c r="CN47" s="72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4"/>
    </row>
    <row r="48" spans="1:108" s="22" customFormat="1" ht="30" customHeight="1">
      <c r="A48" s="62" t="s">
        <v>16</v>
      </c>
      <c r="B48" s="63"/>
      <c r="C48" s="63"/>
      <c r="D48" s="63"/>
      <c r="E48" s="63"/>
      <c r="F48" s="63"/>
      <c r="G48" s="63"/>
      <c r="H48" s="63"/>
      <c r="I48" s="64"/>
      <c r="J48" s="13"/>
      <c r="K48" s="65" t="s">
        <v>64</v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23"/>
      <c r="BI48" s="54" t="s">
        <v>5</v>
      </c>
      <c r="BJ48" s="55"/>
      <c r="BK48" s="55"/>
      <c r="BL48" s="55"/>
      <c r="BM48" s="55"/>
      <c r="BN48" s="55"/>
      <c r="BO48" s="55"/>
      <c r="BP48" s="55"/>
      <c r="BQ48" s="55"/>
      <c r="BR48" s="55"/>
      <c r="BS48" s="56"/>
      <c r="BT48" s="54"/>
      <c r="BU48" s="55"/>
      <c r="BV48" s="55"/>
      <c r="BW48" s="55"/>
      <c r="BX48" s="55"/>
      <c r="BY48" s="55"/>
      <c r="BZ48" s="55"/>
      <c r="CA48" s="55"/>
      <c r="CB48" s="55"/>
      <c r="CC48" s="56"/>
      <c r="CD48" s="69"/>
      <c r="CE48" s="55"/>
      <c r="CF48" s="55"/>
      <c r="CG48" s="55"/>
      <c r="CH48" s="55"/>
      <c r="CI48" s="55"/>
      <c r="CJ48" s="55"/>
      <c r="CK48" s="55"/>
      <c r="CL48" s="55"/>
      <c r="CM48" s="56"/>
      <c r="CN48" s="72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4"/>
    </row>
    <row r="49" spans="1:108" s="22" customFormat="1" ht="45" customHeight="1">
      <c r="A49" s="62" t="s">
        <v>17</v>
      </c>
      <c r="B49" s="63"/>
      <c r="C49" s="63"/>
      <c r="D49" s="63"/>
      <c r="E49" s="63"/>
      <c r="F49" s="63"/>
      <c r="G49" s="63"/>
      <c r="H49" s="63"/>
      <c r="I49" s="64"/>
      <c r="J49" s="13"/>
      <c r="K49" s="65" t="s">
        <v>65</v>
      </c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23"/>
      <c r="BI49" s="54" t="s">
        <v>5</v>
      </c>
      <c r="BJ49" s="55"/>
      <c r="BK49" s="55"/>
      <c r="BL49" s="55"/>
      <c r="BM49" s="55"/>
      <c r="BN49" s="55"/>
      <c r="BO49" s="55"/>
      <c r="BP49" s="55"/>
      <c r="BQ49" s="55"/>
      <c r="BR49" s="55"/>
      <c r="BS49" s="56"/>
      <c r="BT49" s="69">
        <v>10172.3</v>
      </c>
      <c r="BU49" s="55"/>
      <c r="BV49" s="55"/>
      <c r="BW49" s="55"/>
      <c r="BX49" s="55"/>
      <c r="BY49" s="55"/>
      <c r="BZ49" s="55"/>
      <c r="CA49" s="55"/>
      <c r="CB49" s="55"/>
      <c r="CC49" s="56"/>
      <c r="CD49" s="69">
        <v>8315.94</v>
      </c>
      <c r="CE49" s="55"/>
      <c r="CF49" s="55"/>
      <c r="CG49" s="55"/>
      <c r="CH49" s="55"/>
      <c r="CI49" s="55"/>
      <c r="CJ49" s="55"/>
      <c r="CK49" s="55"/>
      <c r="CL49" s="55"/>
      <c r="CM49" s="56"/>
      <c r="CN49" s="72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4"/>
    </row>
    <row r="50" spans="1:108" s="22" customFormat="1" ht="30" customHeight="1">
      <c r="A50" s="62" t="s">
        <v>7</v>
      </c>
      <c r="B50" s="63"/>
      <c r="C50" s="63"/>
      <c r="D50" s="63"/>
      <c r="E50" s="63"/>
      <c r="F50" s="63"/>
      <c r="G50" s="63"/>
      <c r="H50" s="63"/>
      <c r="I50" s="64"/>
      <c r="J50" s="13"/>
      <c r="K50" s="65" t="s">
        <v>115</v>
      </c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23"/>
      <c r="BI50" s="54" t="s">
        <v>66</v>
      </c>
      <c r="BJ50" s="55"/>
      <c r="BK50" s="55"/>
      <c r="BL50" s="55"/>
      <c r="BM50" s="55"/>
      <c r="BN50" s="55"/>
      <c r="BO50" s="55"/>
      <c r="BP50" s="55"/>
      <c r="BQ50" s="55"/>
      <c r="BR50" s="55"/>
      <c r="BS50" s="56"/>
      <c r="BT50" s="88">
        <v>3509.30153</v>
      </c>
      <c r="BU50" s="89"/>
      <c r="BV50" s="89"/>
      <c r="BW50" s="89"/>
      <c r="BX50" s="89"/>
      <c r="BY50" s="89"/>
      <c r="BZ50" s="89"/>
      <c r="CA50" s="89"/>
      <c r="CB50" s="89"/>
      <c r="CC50" s="90"/>
      <c r="CD50" s="69">
        <v>2428.94</v>
      </c>
      <c r="CE50" s="55"/>
      <c r="CF50" s="55"/>
      <c r="CG50" s="55"/>
      <c r="CH50" s="55"/>
      <c r="CI50" s="55"/>
      <c r="CJ50" s="55"/>
      <c r="CK50" s="55"/>
      <c r="CL50" s="55"/>
      <c r="CM50" s="56"/>
      <c r="CN50" s="72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4"/>
    </row>
    <row r="51" spans="1:108" s="22" customFormat="1" ht="66" customHeight="1">
      <c r="A51" s="62" t="s">
        <v>47</v>
      </c>
      <c r="B51" s="63"/>
      <c r="C51" s="63"/>
      <c r="D51" s="63"/>
      <c r="E51" s="63"/>
      <c r="F51" s="63"/>
      <c r="G51" s="63"/>
      <c r="H51" s="63"/>
      <c r="I51" s="64"/>
      <c r="J51" s="13"/>
      <c r="K51" s="65" t="s">
        <v>116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23"/>
      <c r="BI51" s="66" t="s">
        <v>127</v>
      </c>
      <c r="BJ51" s="67"/>
      <c r="BK51" s="67"/>
      <c r="BL51" s="67"/>
      <c r="BM51" s="67"/>
      <c r="BN51" s="67"/>
      <c r="BO51" s="67"/>
      <c r="BP51" s="67"/>
      <c r="BQ51" s="67"/>
      <c r="BR51" s="67"/>
      <c r="BS51" s="68"/>
      <c r="BT51" s="91">
        <f>BT49/BT50</f>
        <v>2.898667986503855</v>
      </c>
      <c r="BU51" s="92"/>
      <c r="BV51" s="92"/>
      <c r="BW51" s="92"/>
      <c r="BX51" s="92"/>
      <c r="BY51" s="92"/>
      <c r="BZ51" s="92"/>
      <c r="CA51" s="92"/>
      <c r="CB51" s="92"/>
      <c r="CC51" s="93"/>
      <c r="CD51" s="91">
        <f>CD49/CD50</f>
        <v>3.4236909927787433</v>
      </c>
      <c r="CE51" s="92"/>
      <c r="CF51" s="92"/>
      <c r="CG51" s="92"/>
      <c r="CH51" s="92"/>
      <c r="CI51" s="92"/>
      <c r="CJ51" s="92"/>
      <c r="CK51" s="92"/>
      <c r="CL51" s="92"/>
      <c r="CM51" s="93"/>
      <c r="CN51" s="72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4"/>
    </row>
    <row r="52" spans="1:108" s="22" customFormat="1" ht="63.75" customHeight="1">
      <c r="A52" s="62" t="s">
        <v>26</v>
      </c>
      <c r="B52" s="63"/>
      <c r="C52" s="63"/>
      <c r="D52" s="63"/>
      <c r="E52" s="63"/>
      <c r="F52" s="63"/>
      <c r="G52" s="63"/>
      <c r="H52" s="63"/>
      <c r="I52" s="64"/>
      <c r="J52" s="13"/>
      <c r="K52" s="65" t="s">
        <v>68</v>
      </c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23"/>
      <c r="BI52" s="54" t="s">
        <v>38</v>
      </c>
      <c r="BJ52" s="55"/>
      <c r="BK52" s="55"/>
      <c r="BL52" s="55"/>
      <c r="BM52" s="55"/>
      <c r="BN52" s="55"/>
      <c r="BO52" s="55"/>
      <c r="BP52" s="55"/>
      <c r="BQ52" s="55"/>
      <c r="BR52" s="55"/>
      <c r="BS52" s="56"/>
      <c r="BT52" s="54" t="s">
        <v>38</v>
      </c>
      <c r="BU52" s="55"/>
      <c r="BV52" s="55"/>
      <c r="BW52" s="55"/>
      <c r="BX52" s="55"/>
      <c r="BY52" s="55"/>
      <c r="BZ52" s="55"/>
      <c r="CA52" s="55"/>
      <c r="CB52" s="55"/>
      <c r="CC52" s="56"/>
      <c r="CD52" s="54" t="s">
        <v>38</v>
      </c>
      <c r="CE52" s="55"/>
      <c r="CF52" s="55"/>
      <c r="CG52" s="55"/>
      <c r="CH52" s="55"/>
      <c r="CI52" s="55"/>
      <c r="CJ52" s="55"/>
      <c r="CK52" s="55"/>
      <c r="CL52" s="55"/>
      <c r="CM52" s="56"/>
      <c r="CN52" s="66" t="s">
        <v>38</v>
      </c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8"/>
    </row>
    <row r="53" spans="1:108" s="22" customFormat="1" ht="30" customHeight="1">
      <c r="A53" s="62" t="s">
        <v>6</v>
      </c>
      <c r="B53" s="63"/>
      <c r="C53" s="63"/>
      <c r="D53" s="63"/>
      <c r="E53" s="63"/>
      <c r="F53" s="63"/>
      <c r="G53" s="63"/>
      <c r="H53" s="63"/>
      <c r="I53" s="64"/>
      <c r="J53" s="13"/>
      <c r="K53" s="65" t="s">
        <v>69</v>
      </c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23"/>
      <c r="BI53" s="54" t="s">
        <v>70</v>
      </c>
      <c r="BJ53" s="55"/>
      <c r="BK53" s="55"/>
      <c r="BL53" s="55"/>
      <c r="BM53" s="55"/>
      <c r="BN53" s="55"/>
      <c r="BO53" s="55"/>
      <c r="BP53" s="55"/>
      <c r="BQ53" s="55"/>
      <c r="BR53" s="55"/>
      <c r="BS53" s="56"/>
      <c r="BT53" s="54"/>
      <c r="BU53" s="55"/>
      <c r="BV53" s="55"/>
      <c r="BW53" s="55"/>
      <c r="BX53" s="55"/>
      <c r="BY53" s="55"/>
      <c r="BZ53" s="55"/>
      <c r="CA53" s="55"/>
      <c r="CB53" s="55"/>
      <c r="CC53" s="56"/>
      <c r="CD53" s="112">
        <v>624</v>
      </c>
      <c r="CE53" s="55"/>
      <c r="CF53" s="55"/>
      <c r="CG53" s="55"/>
      <c r="CH53" s="55"/>
      <c r="CI53" s="55"/>
      <c r="CJ53" s="55"/>
      <c r="CK53" s="55"/>
      <c r="CL53" s="55"/>
      <c r="CM53" s="56"/>
      <c r="CN53" s="72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4"/>
    </row>
    <row r="54" spans="1:120" s="22" customFormat="1" ht="24" customHeight="1">
      <c r="A54" s="62" t="s">
        <v>71</v>
      </c>
      <c r="B54" s="63"/>
      <c r="C54" s="63"/>
      <c r="D54" s="63"/>
      <c r="E54" s="63"/>
      <c r="F54" s="63"/>
      <c r="G54" s="63"/>
      <c r="H54" s="63"/>
      <c r="I54" s="64"/>
      <c r="J54" s="13"/>
      <c r="K54" s="65" t="s">
        <v>72</v>
      </c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23"/>
      <c r="BI54" s="54" t="s">
        <v>73</v>
      </c>
      <c r="BJ54" s="55"/>
      <c r="BK54" s="55"/>
      <c r="BL54" s="55"/>
      <c r="BM54" s="55"/>
      <c r="BN54" s="55"/>
      <c r="BO54" s="55"/>
      <c r="BP54" s="55"/>
      <c r="BQ54" s="55"/>
      <c r="BR54" s="55"/>
      <c r="BS54" s="56"/>
      <c r="BT54" s="54">
        <v>36.92000000000001</v>
      </c>
      <c r="BU54" s="55"/>
      <c r="BV54" s="55"/>
      <c r="BW54" s="55"/>
      <c r="BX54" s="55"/>
      <c r="BY54" s="55"/>
      <c r="BZ54" s="55"/>
      <c r="CA54" s="55"/>
      <c r="CB54" s="55"/>
      <c r="CC54" s="56"/>
      <c r="CD54" s="54">
        <f>CD55</f>
        <v>51.42</v>
      </c>
      <c r="CE54" s="55"/>
      <c r="CF54" s="55"/>
      <c r="CG54" s="55"/>
      <c r="CH54" s="55"/>
      <c r="CI54" s="55"/>
      <c r="CJ54" s="55"/>
      <c r="CK54" s="55"/>
      <c r="CL54" s="55"/>
      <c r="CM54" s="56"/>
      <c r="CN54" s="72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4"/>
      <c r="DP54" s="25">
        <v>987.4273000000001</v>
      </c>
    </row>
    <row r="55" spans="1:120" s="22" customFormat="1" ht="30" customHeight="1">
      <c r="A55" s="62" t="s">
        <v>74</v>
      </c>
      <c r="B55" s="63"/>
      <c r="C55" s="63"/>
      <c r="D55" s="63"/>
      <c r="E55" s="63"/>
      <c r="F55" s="63"/>
      <c r="G55" s="63"/>
      <c r="H55" s="63"/>
      <c r="I55" s="64"/>
      <c r="J55" s="13"/>
      <c r="K55" s="65" t="s">
        <v>128</v>
      </c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23"/>
      <c r="BI55" s="54" t="s">
        <v>73</v>
      </c>
      <c r="BJ55" s="55"/>
      <c r="BK55" s="55"/>
      <c r="BL55" s="55"/>
      <c r="BM55" s="55"/>
      <c r="BN55" s="55"/>
      <c r="BO55" s="55"/>
      <c r="BP55" s="55"/>
      <c r="BQ55" s="55"/>
      <c r="BR55" s="55"/>
      <c r="BS55" s="56"/>
      <c r="BT55" s="54">
        <f>BT54</f>
        <v>36.92000000000001</v>
      </c>
      <c r="BU55" s="55"/>
      <c r="BV55" s="55"/>
      <c r="BW55" s="55"/>
      <c r="BX55" s="55"/>
      <c r="BY55" s="55"/>
      <c r="BZ55" s="55"/>
      <c r="CA55" s="55"/>
      <c r="CB55" s="55"/>
      <c r="CC55" s="56"/>
      <c r="CD55" s="54">
        <v>51.42</v>
      </c>
      <c r="CE55" s="55"/>
      <c r="CF55" s="55"/>
      <c r="CG55" s="55"/>
      <c r="CH55" s="55"/>
      <c r="CI55" s="55"/>
      <c r="CJ55" s="55"/>
      <c r="CK55" s="55"/>
      <c r="CL55" s="55"/>
      <c r="CM55" s="56"/>
      <c r="CN55" s="72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4"/>
      <c r="DP55" s="25">
        <f>CD56+CD58</f>
        <v>987.4000000000001</v>
      </c>
    </row>
    <row r="56" spans="1:120" s="22" customFormat="1" ht="30" customHeight="1">
      <c r="A56" s="62" t="s">
        <v>75</v>
      </c>
      <c r="B56" s="63"/>
      <c r="C56" s="63"/>
      <c r="D56" s="63"/>
      <c r="E56" s="63"/>
      <c r="F56" s="63"/>
      <c r="G56" s="63"/>
      <c r="H56" s="63"/>
      <c r="I56" s="64"/>
      <c r="J56" s="13"/>
      <c r="K56" s="65" t="s">
        <v>76</v>
      </c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23"/>
      <c r="BI56" s="54" t="s">
        <v>77</v>
      </c>
      <c r="BJ56" s="55"/>
      <c r="BK56" s="55"/>
      <c r="BL56" s="55"/>
      <c r="BM56" s="55"/>
      <c r="BN56" s="55"/>
      <c r="BO56" s="55"/>
      <c r="BP56" s="55"/>
      <c r="BQ56" s="55"/>
      <c r="BR56" s="55"/>
      <c r="BS56" s="56"/>
      <c r="BT56" s="95">
        <v>140.7</v>
      </c>
      <c r="BU56" s="96"/>
      <c r="BV56" s="96"/>
      <c r="BW56" s="96"/>
      <c r="BX56" s="96"/>
      <c r="BY56" s="96"/>
      <c r="BZ56" s="96"/>
      <c r="CA56" s="96"/>
      <c r="CB56" s="96"/>
      <c r="CC56" s="97"/>
      <c r="CD56" s="95">
        <v>246.2</v>
      </c>
      <c r="CE56" s="96"/>
      <c r="CF56" s="96"/>
      <c r="CG56" s="96"/>
      <c r="CH56" s="96"/>
      <c r="CI56" s="96"/>
      <c r="CJ56" s="96"/>
      <c r="CK56" s="96"/>
      <c r="CL56" s="96"/>
      <c r="CM56" s="97"/>
      <c r="CN56" s="72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4"/>
      <c r="DP56" s="25">
        <f>CD56-CD57</f>
        <v>58.39999999999998</v>
      </c>
    </row>
    <row r="57" spans="1:108" s="22" customFormat="1" ht="42" customHeight="1">
      <c r="A57" s="62" t="s">
        <v>78</v>
      </c>
      <c r="B57" s="63"/>
      <c r="C57" s="63"/>
      <c r="D57" s="63"/>
      <c r="E57" s="63"/>
      <c r="F57" s="63"/>
      <c r="G57" s="63"/>
      <c r="H57" s="63"/>
      <c r="I57" s="64"/>
      <c r="J57" s="13"/>
      <c r="K57" s="65" t="s">
        <v>129</v>
      </c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23"/>
      <c r="BI57" s="54" t="s">
        <v>77</v>
      </c>
      <c r="BJ57" s="55"/>
      <c r="BK57" s="55"/>
      <c r="BL57" s="55"/>
      <c r="BM57" s="55"/>
      <c r="BN57" s="55"/>
      <c r="BO57" s="55"/>
      <c r="BP57" s="55"/>
      <c r="BQ57" s="55"/>
      <c r="BR57" s="55"/>
      <c r="BS57" s="56"/>
      <c r="BT57" s="95">
        <f>101</f>
        <v>101</v>
      </c>
      <c r="BU57" s="96"/>
      <c r="BV57" s="96"/>
      <c r="BW57" s="96"/>
      <c r="BX57" s="96"/>
      <c r="BY57" s="96"/>
      <c r="BZ57" s="96"/>
      <c r="CA57" s="96"/>
      <c r="CB57" s="96"/>
      <c r="CC57" s="97"/>
      <c r="CD57" s="95">
        <v>187.8</v>
      </c>
      <c r="CE57" s="96"/>
      <c r="CF57" s="96"/>
      <c r="CG57" s="96"/>
      <c r="CH57" s="96"/>
      <c r="CI57" s="96"/>
      <c r="CJ57" s="96"/>
      <c r="CK57" s="96"/>
      <c r="CL57" s="96"/>
      <c r="CM57" s="97"/>
      <c r="CN57" s="72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4"/>
    </row>
    <row r="58" spans="1:108" s="22" customFormat="1" ht="30" customHeight="1">
      <c r="A58" s="62" t="s">
        <v>79</v>
      </c>
      <c r="B58" s="63"/>
      <c r="C58" s="63"/>
      <c r="D58" s="63"/>
      <c r="E58" s="63"/>
      <c r="F58" s="63"/>
      <c r="G58" s="63"/>
      <c r="H58" s="63"/>
      <c r="I58" s="64"/>
      <c r="J58" s="13"/>
      <c r="K58" s="65" t="s">
        <v>80</v>
      </c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23"/>
      <c r="BI58" s="54" t="s">
        <v>77</v>
      </c>
      <c r="BJ58" s="55"/>
      <c r="BK58" s="55"/>
      <c r="BL58" s="55"/>
      <c r="BM58" s="55"/>
      <c r="BN58" s="55"/>
      <c r="BO58" s="55"/>
      <c r="BP58" s="55"/>
      <c r="BQ58" s="55"/>
      <c r="BR58" s="55"/>
      <c r="BS58" s="56"/>
      <c r="BT58" s="95">
        <v>584.4</v>
      </c>
      <c r="BU58" s="96"/>
      <c r="BV58" s="96"/>
      <c r="BW58" s="96"/>
      <c r="BX58" s="96"/>
      <c r="BY58" s="96"/>
      <c r="BZ58" s="96"/>
      <c r="CA58" s="96"/>
      <c r="CB58" s="96"/>
      <c r="CC58" s="97"/>
      <c r="CD58" s="95">
        <f>CD59</f>
        <v>741.2</v>
      </c>
      <c r="CE58" s="96"/>
      <c r="CF58" s="96"/>
      <c r="CG58" s="96"/>
      <c r="CH58" s="96"/>
      <c r="CI58" s="96"/>
      <c r="CJ58" s="96"/>
      <c r="CK58" s="96"/>
      <c r="CL58" s="96"/>
      <c r="CM58" s="97"/>
      <c r="CN58" s="98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4"/>
    </row>
    <row r="59" spans="1:108" s="22" customFormat="1" ht="30" customHeight="1">
      <c r="A59" s="62" t="s">
        <v>81</v>
      </c>
      <c r="B59" s="63"/>
      <c r="C59" s="63"/>
      <c r="D59" s="63"/>
      <c r="E59" s="63"/>
      <c r="F59" s="63"/>
      <c r="G59" s="63"/>
      <c r="H59" s="63"/>
      <c r="I59" s="64"/>
      <c r="J59" s="13"/>
      <c r="K59" s="65" t="s">
        <v>130</v>
      </c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23"/>
      <c r="BI59" s="54" t="s">
        <v>77</v>
      </c>
      <c r="BJ59" s="55"/>
      <c r="BK59" s="55"/>
      <c r="BL59" s="55"/>
      <c r="BM59" s="55"/>
      <c r="BN59" s="55"/>
      <c r="BO59" s="55"/>
      <c r="BP59" s="55"/>
      <c r="BQ59" s="55"/>
      <c r="BR59" s="55"/>
      <c r="BS59" s="56"/>
      <c r="BT59" s="95">
        <f>BT58</f>
        <v>584.4</v>
      </c>
      <c r="BU59" s="96"/>
      <c r="BV59" s="96"/>
      <c r="BW59" s="96"/>
      <c r="BX59" s="96"/>
      <c r="BY59" s="96"/>
      <c r="BZ59" s="96"/>
      <c r="CA59" s="96"/>
      <c r="CB59" s="96"/>
      <c r="CC59" s="97"/>
      <c r="CD59" s="95">
        <v>741.2</v>
      </c>
      <c r="CE59" s="96"/>
      <c r="CF59" s="96"/>
      <c r="CG59" s="96"/>
      <c r="CH59" s="96"/>
      <c r="CI59" s="96"/>
      <c r="CJ59" s="96"/>
      <c r="CK59" s="96"/>
      <c r="CL59" s="96"/>
      <c r="CM59" s="97"/>
      <c r="CN59" s="72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4"/>
    </row>
    <row r="60" spans="1:120" s="22" customFormat="1" ht="15" customHeight="1">
      <c r="A60" s="62" t="s">
        <v>82</v>
      </c>
      <c r="B60" s="63"/>
      <c r="C60" s="63"/>
      <c r="D60" s="63"/>
      <c r="E60" s="63"/>
      <c r="F60" s="63"/>
      <c r="G60" s="63"/>
      <c r="H60" s="63"/>
      <c r="I60" s="64"/>
      <c r="J60" s="13"/>
      <c r="K60" s="65" t="s">
        <v>83</v>
      </c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23"/>
      <c r="BI60" s="54" t="s">
        <v>84</v>
      </c>
      <c r="BJ60" s="55"/>
      <c r="BK60" s="55"/>
      <c r="BL60" s="55"/>
      <c r="BM60" s="55"/>
      <c r="BN60" s="55"/>
      <c r="BO60" s="55"/>
      <c r="BP60" s="55"/>
      <c r="BQ60" s="55"/>
      <c r="BR60" s="55"/>
      <c r="BS60" s="56"/>
      <c r="BT60" s="54">
        <v>49.2348</v>
      </c>
      <c r="BU60" s="55"/>
      <c r="BV60" s="55"/>
      <c r="BW60" s="55"/>
      <c r="BX60" s="55"/>
      <c r="BY60" s="55"/>
      <c r="BZ60" s="55"/>
      <c r="CA60" s="55"/>
      <c r="CB60" s="55"/>
      <c r="CC60" s="56"/>
      <c r="CD60" s="54">
        <f>CD61+21.635</f>
        <v>75.296</v>
      </c>
      <c r="CE60" s="55"/>
      <c r="CF60" s="55"/>
      <c r="CG60" s="55"/>
      <c r="CH60" s="55"/>
      <c r="CI60" s="55"/>
      <c r="CJ60" s="55"/>
      <c r="CK60" s="55"/>
      <c r="CL60" s="55"/>
      <c r="CM60" s="56"/>
      <c r="CN60" s="72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4"/>
      <c r="DP60" s="22">
        <f>CD60-CD61</f>
        <v>21.635000000000005</v>
      </c>
    </row>
    <row r="61" spans="1:120" s="22" customFormat="1" ht="30" customHeight="1">
      <c r="A61" s="62" t="s">
        <v>85</v>
      </c>
      <c r="B61" s="63"/>
      <c r="C61" s="63"/>
      <c r="D61" s="63"/>
      <c r="E61" s="63"/>
      <c r="F61" s="63"/>
      <c r="G61" s="63"/>
      <c r="H61" s="63"/>
      <c r="I61" s="64"/>
      <c r="J61" s="13"/>
      <c r="K61" s="65" t="s">
        <v>131</v>
      </c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23"/>
      <c r="BI61" s="54" t="s">
        <v>84</v>
      </c>
      <c r="BJ61" s="55"/>
      <c r="BK61" s="55"/>
      <c r="BL61" s="55"/>
      <c r="BM61" s="55"/>
      <c r="BN61" s="55"/>
      <c r="BO61" s="55"/>
      <c r="BP61" s="55"/>
      <c r="BQ61" s="55"/>
      <c r="BR61" s="55"/>
      <c r="BS61" s="56"/>
      <c r="BT61" s="54">
        <v>28.8498</v>
      </c>
      <c r="BU61" s="55"/>
      <c r="BV61" s="55"/>
      <c r="BW61" s="55"/>
      <c r="BX61" s="55"/>
      <c r="BY61" s="55"/>
      <c r="BZ61" s="55"/>
      <c r="CA61" s="55"/>
      <c r="CB61" s="55"/>
      <c r="CC61" s="56"/>
      <c r="CD61" s="54">
        <v>53.661</v>
      </c>
      <c r="CE61" s="55"/>
      <c r="CF61" s="55"/>
      <c r="CG61" s="55"/>
      <c r="CH61" s="55"/>
      <c r="CI61" s="55"/>
      <c r="CJ61" s="55"/>
      <c r="CK61" s="55"/>
      <c r="CL61" s="55"/>
      <c r="CM61" s="56"/>
      <c r="CN61" s="72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4"/>
      <c r="DP61" s="22">
        <v>21.635</v>
      </c>
    </row>
    <row r="62" spans="1:108" s="22" customFormat="1" ht="15" customHeight="1">
      <c r="A62" s="62" t="s">
        <v>86</v>
      </c>
      <c r="B62" s="63"/>
      <c r="C62" s="63"/>
      <c r="D62" s="63"/>
      <c r="E62" s="63"/>
      <c r="F62" s="63"/>
      <c r="G62" s="63"/>
      <c r="H62" s="63"/>
      <c r="I62" s="64"/>
      <c r="J62" s="13"/>
      <c r="K62" s="65" t="s">
        <v>87</v>
      </c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23"/>
      <c r="BI62" s="54" t="s">
        <v>67</v>
      </c>
      <c r="BJ62" s="55"/>
      <c r="BK62" s="55"/>
      <c r="BL62" s="55"/>
      <c r="BM62" s="55"/>
      <c r="BN62" s="55"/>
      <c r="BO62" s="55"/>
      <c r="BP62" s="55"/>
      <c r="BQ62" s="55"/>
      <c r="BR62" s="55"/>
      <c r="BS62" s="56"/>
      <c r="BT62" s="54">
        <v>100</v>
      </c>
      <c r="BU62" s="55"/>
      <c r="BV62" s="55"/>
      <c r="BW62" s="55"/>
      <c r="BX62" s="55"/>
      <c r="BY62" s="55"/>
      <c r="BZ62" s="55"/>
      <c r="CA62" s="55"/>
      <c r="CB62" s="55"/>
      <c r="CC62" s="56"/>
      <c r="CD62" s="54">
        <v>100</v>
      </c>
      <c r="CE62" s="55"/>
      <c r="CF62" s="55"/>
      <c r="CG62" s="55"/>
      <c r="CH62" s="55"/>
      <c r="CI62" s="55"/>
      <c r="CJ62" s="55"/>
      <c r="CK62" s="55"/>
      <c r="CL62" s="55"/>
      <c r="CM62" s="56"/>
      <c r="CN62" s="72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4"/>
    </row>
    <row r="63" spans="1:108" s="22" customFormat="1" ht="30" customHeight="1">
      <c r="A63" s="62" t="s">
        <v>88</v>
      </c>
      <c r="B63" s="63"/>
      <c r="C63" s="63"/>
      <c r="D63" s="63"/>
      <c r="E63" s="63"/>
      <c r="F63" s="63"/>
      <c r="G63" s="63"/>
      <c r="H63" s="63"/>
      <c r="I63" s="64"/>
      <c r="J63" s="13"/>
      <c r="K63" s="65" t="s">
        <v>89</v>
      </c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23"/>
      <c r="BI63" s="54" t="s">
        <v>5</v>
      </c>
      <c r="BJ63" s="55"/>
      <c r="BK63" s="55"/>
      <c r="BL63" s="55"/>
      <c r="BM63" s="55"/>
      <c r="BN63" s="55"/>
      <c r="BO63" s="55"/>
      <c r="BP63" s="55"/>
      <c r="BQ63" s="55"/>
      <c r="BR63" s="55"/>
      <c r="BS63" s="56"/>
      <c r="BT63" s="54"/>
      <c r="BU63" s="55"/>
      <c r="BV63" s="55"/>
      <c r="BW63" s="55"/>
      <c r="BX63" s="55"/>
      <c r="BY63" s="55"/>
      <c r="BZ63" s="55"/>
      <c r="CA63" s="55"/>
      <c r="CB63" s="55"/>
      <c r="CC63" s="56"/>
      <c r="CD63" s="109"/>
      <c r="CE63" s="110"/>
      <c r="CF63" s="110"/>
      <c r="CG63" s="110"/>
      <c r="CH63" s="110"/>
      <c r="CI63" s="110"/>
      <c r="CJ63" s="110"/>
      <c r="CK63" s="110"/>
      <c r="CL63" s="110"/>
      <c r="CM63" s="111"/>
      <c r="CN63" s="72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4"/>
    </row>
    <row r="64" spans="1:108" s="22" customFormat="1" ht="30" customHeight="1">
      <c r="A64" s="62" t="s">
        <v>90</v>
      </c>
      <c r="B64" s="63"/>
      <c r="C64" s="63"/>
      <c r="D64" s="63"/>
      <c r="E64" s="63"/>
      <c r="F64" s="63"/>
      <c r="G64" s="63"/>
      <c r="H64" s="63"/>
      <c r="I64" s="64"/>
      <c r="J64" s="13"/>
      <c r="K64" s="65" t="s">
        <v>91</v>
      </c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23"/>
      <c r="BI64" s="54" t="s">
        <v>5</v>
      </c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54"/>
      <c r="BU64" s="55"/>
      <c r="BV64" s="55"/>
      <c r="BW64" s="55"/>
      <c r="BX64" s="55"/>
      <c r="BY64" s="55"/>
      <c r="BZ64" s="55"/>
      <c r="CA64" s="55"/>
      <c r="CB64" s="55"/>
      <c r="CC64" s="56"/>
      <c r="CD64" s="54"/>
      <c r="CE64" s="55"/>
      <c r="CF64" s="55"/>
      <c r="CG64" s="55"/>
      <c r="CH64" s="55"/>
      <c r="CI64" s="55"/>
      <c r="CJ64" s="55"/>
      <c r="CK64" s="55"/>
      <c r="CL64" s="55"/>
      <c r="CM64" s="56"/>
      <c r="CN64" s="72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4"/>
    </row>
    <row r="65" spans="1:108" s="22" customFormat="1" ht="45" customHeight="1">
      <c r="A65" s="62" t="s">
        <v>92</v>
      </c>
      <c r="B65" s="63"/>
      <c r="C65" s="63"/>
      <c r="D65" s="63"/>
      <c r="E65" s="63"/>
      <c r="F65" s="63"/>
      <c r="G65" s="63"/>
      <c r="H65" s="63"/>
      <c r="I65" s="64"/>
      <c r="J65" s="13"/>
      <c r="K65" s="65" t="s">
        <v>93</v>
      </c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23"/>
      <c r="BI65" s="54" t="s">
        <v>67</v>
      </c>
      <c r="BJ65" s="55"/>
      <c r="BK65" s="55"/>
      <c r="BL65" s="55"/>
      <c r="BM65" s="55"/>
      <c r="BN65" s="55"/>
      <c r="BO65" s="55"/>
      <c r="BP65" s="55"/>
      <c r="BQ65" s="55"/>
      <c r="BR65" s="55"/>
      <c r="BS65" s="56"/>
      <c r="BT65" s="54">
        <v>12.95</v>
      </c>
      <c r="BU65" s="55"/>
      <c r="BV65" s="55"/>
      <c r="BW65" s="55"/>
      <c r="BX65" s="55"/>
      <c r="BY65" s="55"/>
      <c r="BZ65" s="55"/>
      <c r="CA65" s="55"/>
      <c r="CB65" s="55"/>
      <c r="CC65" s="56"/>
      <c r="CD65" s="54" t="s">
        <v>38</v>
      </c>
      <c r="CE65" s="55"/>
      <c r="CF65" s="55"/>
      <c r="CG65" s="55"/>
      <c r="CH65" s="55"/>
      <c r="CI65" s="55"/>
      <c r="CJ65" s="55"/>
      <c r="CK65" s="55"/>
      <c r="CL65" s="55"/>
      <c r="CM65" s="56"/>
      <c r="CN65" s="66" t="s">
        <v>38</v>
      </c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8"/>
    </row>
    <row r="67" s="14" customFormat="1" ht="12.75">
      <c r="G67" s="14" t="s">
        <v>18</v>
      </c>
    </row>
    <row r="68" spans="1:108" s="14" customFormat="1" ht="68.25" customHeight="1">
      <c r="A68" s="102" t="s">
        <v>133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</row>
    <row r="69" spans="1:108" s="14" customFormat="1" ht="25.5" customHeight="1">
      <c r="A69" s="102" t="s">
        <v>134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</row>
    <row r="70" spans="1:108" s="14" customFormat="1" ht="25.5" customHeight="1">
      <c r="A70" s="102" t="s">
        <v>135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</row>
    <row r="71" spans="1:108" s="14" customFormat="1" ht="25.5" customHeight="1">
      <c r="A71" s="102" t="s">
        <v>136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</row>
    <row r="72" spans="1:108" s="14" customFormat="1" ht="25.5" customHeight="1">
      <c r="A72" s="102" t="s">
        <v>137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</row>
    <row r="73" ht="3" customHeight="1"/>
  </sheetData>
  <sheetProtection/>
  <mergeCells count="316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CD57:CM57"/>
    <mergeCell ref="CN57:DD57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72"/>
  <sheetViews>
    <sheetView zoomScaleSheetLayoutView="100" zoomScalePageLayoutView="0" workbookViewId="0" topLeftCell="A1">
      <pane ySplit="16" topLeftCell="A17" activePane="bottomLeft" state="frozen"/>
      <selection pane="topLeft" activeCell="A1" sqref="A1"/>
      <selection pane="bottomLeft" activeCell="EQ27" sqref="EP27:EQ28"/>
    </sheetView>
  </sheetViews>
  <sheetFormatPr defaultColWidth="0.875" defaultRowHeight="15" customHeight="1"/>
  <cols>
    <col min="1" max="80" width="0.875" style="2" customWidth="1"/>
    <col min="81" max="81" width="2.875" style="2" customWidth="1"/>
    <col min="82" max="90" width="0.875" style="2" customWidth="1"/>
    <col min="91" max="91" width="2.25390625" style="2" customWidth="1"/>
    <col min="92" max="116" width="0.875" style="2" customWidth="1"/>
    <col min="117" max="117" width="12.625" style="2" hidden="1" customWidth="1"/>
    <col min="118" max="118" width="14.625" style="2" hidden="1" customWidth="1"/>
    <col min="119" max="16384" width="0.875" style="2" customWidth="1"/>
  </cols>
  <sheetData>
    <row r="1" spans="67:118" s="1" customFormat="1" ht="12" customHeight="1">
      <c r="BO1" s="1" t="s">
        <v>94</v>
      </c>
      <c r="DM1" s="9" t="s">
        <v>125</v>
      </c>
      <c r="DN1" s="9" t="s">
        <v>126</v>
      </c>
    </row>
    <row r="2" spans="67:118" s="1" customFormat="1" ht="12" customHeight="1">
      <c r="BO2" s="1" t="s">
        <v>28</v>
      </c>
      <c r="DM2" s="10">
        <f>21904.98/23926.02</f>
        <v>0.9155296200538159</v>
      </c>
      <c r="DN2" s="9"/>
    </row>
    <row r="3" spans="67:118" s="1" customFormat="1" ht="12" customHeight="1">
      <c r="BO3" s="1" t="s">
        <v>29</v>
      </c>
      <c r="DM3" s="11"/>
      <c r="DN3" s="12">
        <v>0.9872804505164252</v>
      </c>
    </row>
    <row r="4" spans="117:118" ht="21" customHeight="1">
      <c r="DM4" s="11"/>
      <c r="DN4" s="11" t="s">
        <v>132</v>
      </c>
    </row>
    <row r="5" spans="1:108" s="3" customFormat="1" ht="14.25" customHeight="1">
      <c r="A5" s="113" t="s">
        <v>19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</row>
    <row r="6" spans="1:108" s="3" customFormat="1" ht="14.25" customHeight="1">
      <c r="A6" s="113" t="s">
        <v>20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</row>
    <row r="7" spans="1:108" s="3" customFormat="1" ht="14.25" customHeight="1">
      <c r="A7" s="113" t="s">
        <v>95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</row>
    <row r="8" spans="1:108" s="3" customFormat="1" ht="14.25" customHeight="1">
      <c r="A8" s="113" t="s">
        <v>117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</row>
    <row r="9" ht="21" customHeight="1"/>
    <row r="10" spans="3:87" ht="15">
      <c r="C10" s="4" t="s">
        <v>30</v>
      </c>
      <c r="D10" s="4"/>
      <c r="AG10" s="114" t="s">
        <v>119</v>
      </c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</row>
    <row r="11" spans="3:66" ht="15">
      <c r="C11" s="4" t="s">
        <v>31</v>
      </c>
      <c r="D11" s="4"/>
      <c r="J11" s="115" t="s">
        <v>120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</row>
    <row r="12" spans="3:66" ht="15">
      <c r="C12" s="4" t="s">
        <v>32</v>
      </c>
      <c r="D12" s="4"/>
      <c r="J12" s="116" t="s">
        <v>121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</row>
    <row r="13" spans="3:61" ht="15">
      <c r="C13" s="4" t="s">
        <v>33</v>
      </c>
      <c r="D13" s="4"/>
      <c r="AQ13" s="117" t="s">
        <v>122</v>
      </c>
      <c r="AR13" s="117"/>
      <c r="AS13" s="117"/>
      <c r="AT13" s="117"/>
      <c r="AU13" s="117"/>
      <c r="AV13" s="117"/>
      <c r="AW13" s="117"/>
      <c r="AX13" s="117"/>
      <c r="AY13" s="118" t="s">
        <v>34</v>
      </c>
      <c r="AZ13" s="118"/>
      <c r="BA13" s="117" t="s">
        <v>123</v>
      </c>
      <c r="BB13" s="117"/>
      <c r="BC13" s="117"/>
      <c r="BD13" s="117"/>
      <c r="BE13" s="117"/>
      <c r="BF13" s="117"/>
      <c r="BG13" s="117"/>
      <c r="BH13" s="117"/>
      <c r="BI13" s="2" t="s">
        <v>35</v>
      </c>
    </row>
    <row r="15" spans="1:108" s="6" customFormat="1" ht="13.5">
      <c r="A15" s="119" t="s">
        <v>27</v>
      </c>
      <c r="B15" s="120"/>
      <c r="C15" s="120"/>
      <c r="D15" s="120"/>
      <c r="E15" s="120"/>
      <c r="F15" s="120"/>
      <c r="G15" s="120"/>
      <c r="H15" s="120"/>
      <c r="I15" s="121"/>
      <c r="J15" s="125" t="s">
        <v>0</v>
      </c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1"/>
      <c r="BI15" s="119" t="s">
        <v>36</v>
      </c>
      <c r="BJ15" s="120"/>
      <c r="BK15" s="120"/>
      <c r="BL15" s="120"/>
      <c r="BM15" s="120"/>
      <c r="BN15" s="120"/>
      <c r="BO15" s="120"/>
      <c r="BP15" s="120"/>
      <c r="BQ15" s="120"/>
      <c r="BR15" s="120"/>
      <c r="BS15" s="121"/>
      <c r="BT15" s="126" t="s">
        <v>124</v>
      </c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8"/>
      <c r="CN15" s="119" t="s">
        <v>3</v>
      </c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30"/>
    </row>
    <row r="16" spans="1:108" s="6" customFormat="1" ht="13.5">
      <c r="A16" s="122"/>
      <c r="B16" s="123"/>
      <c r="C16" s="123"/>
      <c r="D16" s="123"/>
      <c r="E16" s="123"/>
      <c r="F16" s="123"/>
      <c r="G16" s="123"/>
      <c r="H16" s="123"/>
      <c r="I16" s="124"/>
      <c r="J16" s="122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4"/>
      <c r="BI16" s="122"/>
      <c r="BJ16" s="123"/>
      <c r="BK16" s="123"/>
      <c r="BL16" s="123"/>
      <c r="BM16" s="123"/>
      <c r="BN16" s="123"/>
      <c r="BO16" s="123"/>
      <c r="BP16" s="123"/>
      <c r="BQ16" s="123"/>
      <c r="BR16" s="123"/>
      <c r="BS16" s="124"/>
      <c r="BT16" s="126" t="s">
        <v>1</v>
      </c>
      <c r="BU16" s="127"/>
      <c r="BV16" s="127"/>
      <c r="BW16" s="127"/>
      <c r="BX16" s="127"/>
      <c r="BY16" s="127"/>
      <c r="BZ16" s="127"/>
      <c r="CA16" s="127"/>
      <c r="CB16" s="127"/>
      <c r="CC16" s="128"/>
      <c r="CD16" s="126" t="s">
        <v>2</v>
      </c>
      <c r="CE16" s="127"/>
      <c r="CF16" s="127"/>
      <c r="CG16" s="127"/>
      <c r="CH16" s="127"/>
      <c r="CI16" s="127"/>
      <c r="CJ16" s="127"/>
      <c r="CK16" s="127"/>
      <c r="CL16" s="127"/>
      <c r="CM16" s="128"/>
      <c r="CN16" s="131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3"/>
    </row>
    <row r="17" spans="1:108" s="6" customFormat="1" ht="15" customHeight="1">
      <c r="A17" s="134" t="s">
        <v>4</v>
      </c>
      <c r="B17" s="135"/>
      <c r="C17" s="135"/>
      <c r="D17" s="135"/>
      <c r="E17" s="135"/>
      <c r="F17" s="135"/>
      <c r="G17" s="135"/>
      <c r="H17" s="135"/>
      <c r="I17" s="136"/>
      <c r="J17" s="5"/>
      <c r="K17" s="137" t="s">
        <v>37</v>
      </c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7"/>
      <c r="BI17" s="126" t="s">
        <v>38</v>
      </c>
      <c r="BJ17" s="127"/>
      <c r="BK17" s="127"/>
      <c r="BL17" s="127"/>
      <c r="BM17" s="127"/>
      <c r="BN17" s="127"/>
      <c r="BO17" s="127"/>
      <c r="BP17" s="127"/>
      <c r="BQ17" s="127"/>
      <c r="BR17" s="127"/>
      <c r="BS17" s="128"/>
      <c r="BT17" s="126" t="s">
        <v>38</v>
      </c>
      <c r="BU17" s="127"/>
      <c r="BV17" s="127"/>
      <c r="BW17" s="127"/>
      <c r="BX17" s="127"/>
      <c r="BY17" s="127"/>
      <c r="BZ17" s="127"/>
      <c r="CA17" s="127"/>
      <c r="CB17" s="127"/>
      <c r="CC17" s="128"/>
      <c r="CD17" s="126" t="s">
        <v>38</v>
      </c>
      <c r="CE17" s="127"/>
      <c r="CF17" s="127"/>
      <c r="CG17" s="127"/>
      <c r="CH17" s="127"/>
      <c r="CI17" s="127"/>
      <c r="CJ17" s="127"/>
      <c r="CK17" s="127"/>
      <c r="CL17" s="127"/>
      <c r="CM17" s="128"/>
      <c r="CN17" s="138" t="s">
        <v>38</v>
      </c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40"/>
    </row>
    <row r="18" spans="1:118" s="6" customFormat="1" ht="30" customHeight="1">
      <c r="A18" s="134" t="s">
        <v>6</v>
      </c>
      <c r="B18" s="135"/>
      <c r="C18" s="135"/>
      <c r="D18" s="135"/>
      <c r="E18" s="135"/>
      <c r="F18" s="135"/>
      <c r="G18" s="135"/>
      <c r="H18" s="135"/>
      <c r="I18" s="136"/>
      <c r="J18" s="5"/>
      <c r="K18" s="137" t="s">
        <v>96</v>
      </c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7"/>
      <c r="BI18" s="126" t="s">
        <v>5</v>
      </c>
      <c r="BJ18" s="127"/>
      <c r="BK18" s="127"/>
      <c r="BL18" s="127"/>
      <c r="BM18" s="127"/>
      <c r="BN18" s="127"/>
      <c r="BO18" s="127"/>
      <c r="BP18" s="127"/>
      <c r="BQ18" s="127"/>
      <c r="BR18" s="127"/>
      <c r="BS18" s="128"/>
      <c r="BT18" s="141">
        <f>BT19+BT33</f>
        <v>21904.984030746877</v>
      </c>
      <c r="BU18" s="127"/>
      <c r="BV18" s="127"/>
      <c r="BW18" s="127"/>
      <c r="BX18" s="127"/>
      <c r="BY18" s="127"/>
      <c r="BZ18" s="127"/>
      <c r="CA18" s="127"/>
      <c r="CB18" s="127"/>
      <c r="CC18" s="128"/>
      <c r="CD18" s="141">
        <f>CD19+CD33</f>
        <v>53010.48044424091</v>
      </c>
      <c r="CE18" s="142"/>
      <c r="CF18" s="142"/>
      <c r="CG18" s="142"/>
      <c r="CH18" s="142"/>
      <c r="CI18" s="142"/>
      <c r="CJ18" s="142"/>
      <c r="CK18" s="142"/>
      <c r="CL18" s="142"/>
      <c r="CM18" s="143"/>
      <c r="CN18" s="144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6"/>
      <c r="DN18" s="8">
        <v>53010.4804442409</v>
      </c>
    </row>
    <row r="19" spans="1:118" s="6" customFormat="1" ht="30" customHeight="1">
      <c r="A19" s="134" t="s">
        <v>7</v>
      </c>
      <c r="B19" s="135"/>
      <c r="C19" s="135"/>
      <c r="D19" s="135"/>
      <c r="E19" s="135"/>
      <c r="F19" s="135"/>
      <c r="G19" s="135"/>
      <c r="H19" s="135"/>
      <c r="I19" s="136"/>
      <c r="J19" s="5"/>
      <c r="K19" s="137" t="s">
        <v>97</v>
      </c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7"/>
      <c r="BI19" s="126" t="s">
        <v>5</v>
      </c>
      <c r="BJ19" s="127"/>
      <c r="BK19" s="127"/>
      <c r="BL19" s="127"/>
      <c r="BM19" s="127"/>
      <c r="BN19" s="127"/>
      <c r="BO19" s="127"/>
      <c r="BP19" s="127"/>
      <c r="BQ19" s="127"/>
      <c r="BR19" s="127"/>
      <c r="BS19" s="128"/>
      <c r="BT19" s="141">
        <f>BT20+BT25+BT27+BT31+BT32+0.01</f>
        <v>2685.5330345038583</v>
      </c>
      <c r="BU19" s="127"/>
      <c r="BV19" s="127"/>
      <c r="BW19" s="127"/>
      <c r="BX19" s="127"/>
      <c r="BY19" s="127"/>
      <c r="BZ19" s="127"/>
      <c r="CA19" s="127"/>
      <c r="CB19" s="127"/>
      <c r="CC19" s="128"/>
      <c r="CD19" s="141">
        <f>CD20+CD25+CD27+CD31+CD32</f>
        <v>12837.271879556238</v>
      </c>
      <c r="CE19" s="142"/>
      <c r="CF19" s="142"/>
      <c r="CG19" s="142"/>
      <c r="CH19" s="142"/>
      <c r="CI19" s="142"/>
      <c r="CJ19" s="142"/>
      <c r="CK19" s="142"/>
      <c r="CL19" s="142"/>
      <c r="CM19" s="143"/>
      <c r="CN19" s="144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6"/>
      <c r="DN19" s="8">
        <v>12837.271879556238</v>
      </c>
    </row>
    <row r="20" spans="1:108" s="6" customFormat="1" ht="15" customHeight="1">
      <c r="A20" s="134" t="s">
        <v>8</v>
      </c>
      <c r="B20" s="135"/>
      <c r="C20" s="135"/>
      <c r="D20" s="135"/>
      <c r="E20" s="135"/>
      <c r="F20" s="135"/>
      <c r="G20" s="135"/>
      <c r="H20" s="135"/>
      <c r="I20" s="136"/>
      <c r="J20" s="5"/>
      <c r="K20" s="137" t="s">
        <v>9</v>
      </c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7"/>
      <c r="BI20" s="126" t="s">
        <v>5</v>
      </c>
      <c r="BJ20" s="127"/>
      <c r="BK20" s="127"/>
      <c r="BL20" s="127"/>
      <c r="BM20" s="127"/>
      <c r="BN20" s="127"/>
      <c r="BO20" s="127"/>
      <c r="BP20" s="127"/>
      <c r="BQ20" s="127"/>
      <c r="BR20" s="127"/>
      <c r="BS20" s="128"/>
      <c r="BT20" s="147">
        <f>BT21+BT23</f>
        <v>444.7276682373416</v>
      </c>
      <c r="BU20" s="148"/>
      <c r="BV20" s="148"/>
      <c r="BW20" s="148"/>
      <c r="BX20" s="148"/>
      <c r="BY20" s="148"/>
      <c r="BZ20" s="148"/>
      <c r="CA20" s="148"/>
      <c r="CB20" s="148"/>
      <c r="CC20" s="149"/>
      <c r="CD20" s="141">
        <f>CD21+CD23</f>
        <v>3817.206028485814</v>
      </c>
      <c r="CE20" s="142"/>
      <c r="CF20" s="142"/>
      <c r="CG20" s="142"/>
      <c r="CH20" s="142"/>
      <c r="CI20" s="142"/>
      <c r="CJ20" s="142"/>
      <c r="CK20" s="142"/>
      <c r="CL20" s="142"/>
      <c r="CM20" s="143"/>
      <c r="CN20" s="144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6"/>
    </row>
    <row r="21" spans="1:108" s="6" customFormat="1" ht="30" customHeight="1">
      <c r="A21" s="134" t="s">
        <v>11</v>
      </c>
      <c r="B21" s="135"/>
      <c r="C21" s="135"/>
      <c r="D21" s="135"/>
      <c r="E21" s="135"/>
      <c r="F21" s="135"/>
      <c r="G21" s="135"/>
      <c r="H21" s="135"/>
      <c r="I21" s="136"/>
      <c r="J21" s="5"/>
      <c r="K21" s="137" t="s">
        <v>118</v>
      </c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7"/>
      <c r="BI21" s="126" t="s">
        <v>5</v>
      </c>
      <c r="BJ21" s="127"/>
      <c r="BK21" s="127"/>
      <c r="BL21" s="127"/>
      <c r="BM21" s="127"/>
      <c r="BN21" s="127"/>
      <c r="BO21" s="127"/>
      <c r="BP21" s="127"/>
      <c r="BQ21" s="127"/>
      <c r="BR21" s="127"/>
      <c r="BS21" s="128"/>
      <c r="BT21" s="147">
        <v>444.7276682373416</v>
      </c>
      <c r="BU21" s="148"/>
      <c r="BV21" s="148"/>
      <c r="BW21" s="148"/>
      <c r="BX21" s="148"/>
      <c r="BY21" s="148"/>
      <c r="BZ21" s="148"/>
      <c r="CA21" s="148"/>
      <c r="CB21" s="148"/>
      <c r="CC21" s="149"/>
      <c r="CD21" s="141">
        <v>707.1291278912005</v>
      </c>
      <c r="CE21" s="127"/>
      <c r="CF21" s="127"/>
      <c r="CG21" s="127"/>
      <c r="CH21" s="127"/>
      <c r="CI21" s="127"/>
      <c r="CJ21" s="127"/>
      <c r="CK21" s="127"/>
      <c r="CL21" s="127"/>
      <c r="CM21" s="128"/>
      <c r="CN21" s="144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6"/>
    </row>
    <row r="22" spans="1:108" s="6" customFormat="1" ht="15" customHeight="1">
      <c r="A22" s="134" t="s">
        <v>13</v>
      </c>
      <c r="B22" s="135"/>
      <c r="C22" s="135"/>
      <c r="D22" s="135"/>
      <c r="E22" s="135"/>
      <c r="F22" s="135"/>
      <c r="G22" s="135"/>
      <c r="H22" s="135"/>
      <c r="I22" s="136"/>
      <c r="J22" s="5"/>
      <c r="K22" s="137" t="s">
        <v>98</v>
      </c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7"/>
      <c r="BI22" s="126" t="s">
        <v>5</v>
      </c>
      <c r="BJ22" s="127"/>
      <c r="BK22" s="127"/>
      <c r="BL22" s="127"/>
      <c r="BM22" s="127"/>
      <c r="BN22" s="127"/>
      <c r="BO22" s="127"/>
      <c r="BP22" s="127"/>
      <c r="BQ22" s="127"/>
      <c r="BR22" s="127"/>
      <c r="BS22" s="128"/>
      <c r="BT22" s="78">
        <v>0</v>
      </c>
      <c r="BU22" s="79"/>
      <c r="BV22" s="79"/>
      <c r="BW22" s="79"/>
      <c r="BX22" s="79"/>
      <c r="BY22" s="79"/>
      <c r="BZ22" s="79"/>
      <c r="CA22" s="79"/>
      <c r="CB22" s="79"/>
      <c r="CC22" s="80"/>
      <c r="CD22" s="126"/>
      <c r="CE22" s="127"/>
      <c r="CF22" s="127"/>
      <c r="CG22" s="127"/>
      <c r="CH22" s="127"/>
      <c r="CI22" s="127"/>
      <c r="CJ22" s="127"/>
      <c r="CK22" s="127"/>
      <c r="CL22" s="127"/>
      <c r="CM22" s="128"/>
      <c r="CN22" s="144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6"/>
    </row>
    <row r="23" spans="1:108" s="6" customFormat="1" ht="58.5" customHeight="1">
      <c r="A23" s="134" t="s">
        <v>39</v>
      </c>
      <c r="B23" s="135"/>
      <c r="C23" s="135"/>
      <c r="D23" s="135"/>
      <c r="E23" s="135"/>
      <c r="F23" s="135"/>
      <c r="G23" s="135"/>
      <c r="H23" s="135"/>
      <c r="I23" s="136"/>
      <c r="J23" s="5"/>
      <c r="K23" s="137" t="s">
        <v>40</v>
      </c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7"/>
      <c r="BI23" s="126" t="s">
        <v>5</v>
      </c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78">
        <v>0</v>
      </c>
      <c r="BU23" s="79"/>
      <c r="BV23" s="79"/>
      <c r="BW23" s="79"/>
      <c r="BX23" s="79"/>
      <c r="BY23" s="79"/>
      <c r="BZ23" s="79"/>
      <c r="CA23" s="79"/>
      <c r="CB23" s="79"/>
      <c r="CC23" s="80"/>
      <c r="CD23" s="141">
        <v>3110.0769005946136</v>
      </c>
      <c r="CE23" s="127"/>
      <c r="CF23" s="127"/>
      <c r="CG23" s="127"/>
      <c r="CH23" s="127"/>
      <c r="CI23" s="127"/>
      <c r="CJ23" s="127"/>
      <c r="CK23" s="127"/>
      <c r="CL23" s="127"/>
      <c r="CM23" s="128"/>
      <c r="CN23" s="144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6"/>
    </row>
    <row r="24" spans="1:108" s="6" customFormat="1" ht="15" customHeight="1">
      <c r="A24" s="134" t="s">
        <v>41</v>
      </c>
      <c r="B24" s="135"/>
      <c r="C24" s="135"/>
      <c r="D24" s="135"/>
      <c r="E24" s="135"/>
      <c r="F24" s="135"/>
      <c r="G24" s="135"/>
      <c r="H24" s="135"/>
      <c r="I24" s="136"/>
      <c r="J24" s="5"/>
      <c r="K24" s="137" t="s">
        <v>12</v>
      </c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7"/>
      <c r="BI24" s="126" t="s">
        <v>5</v>
      </c>
      <c r="BJ24" s="127"/>
      <c r="BK24" s="127"/>
      <c r="BL24" s="127"/>
      <c r="BM24" s="127"/>
      <c r="BN24" s="127"/>
      <c r="BO24" s="127"/>
      <c r="BP24" s="127"/>
      <c r="BQ24" s="127"/>
      <c r="BR24" s="127"/>
      <c r="BS24" s="128"/>
      <c r="BT24" s="78">
        <v>0</v>
      </c>
      <c r="BU24" s="79"/>
      <c r="BV24" s="79"/>
      <c r="BW24" s="79"/>
      <c r="BX24" s="79"/>
      <c r="BY24" s="79"/>
      <c r="BZ24" s="79"/>
      <c r="CA24" s="79"/>
      <c r="CB24" s="79"/>
      <c r="CC24" s="80"/>
      <c r="CD24" s="126"/>
      <c r="CE24" s="127"/>
      <c r="CF24" s="127"/>
      <c r="CG24" s="127"/>
      <c r="CH24" s="127"/>
      <c r="CI24" s="127"/>
      <c r="CJ24" s="127"/>
      <c r="CK24" s="127"/>
      <c r="CL24" s="127"/>
      <c r="CM24" s="128"/>
      <c r="CN24" s="144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6"/>
    </row>
    <row r="25" spans="1:108" s="6" customFormat="1" ht="15" customHeight="1">
      <c r="A25" s="134" t="s">
        <v>10</v>
      </c>
      <c r="B25" s="135"/>
      <c r="C25" s="135"/>
      <c r="D25" s="135"/>
      <c r="E25" s="135"/>
      <c r="F25" s="135"/>
      <c r="G25" s="135"/>
      <c r="H25" s="135"/>
      <c r="I25" s="136"/>
      <c r="J25" s="5"/>
      <c r="K25" s="137" t="s">
        <v>21</v>
      </c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7"/>
      <c r="BI25" s="126" t="s">
        <v>5</v>
      </c>
      <c r="BJ25" s="127"/>
      <c r="BK25" s="127"/>
      <c r="BL25" s="127"/>
      <c r="BM25" s="127"/>
      <c r="BN25" s="127"/>
      <c r="BO25" s="127"/>
      <c r="BP25" s="127"/>
      <c r="BQ25" s="127"/>
      <c r="BR25" s="127"/>
      <c r="BS25" s="128"/>
      <c r="BT25" s="141">
        <v>2197.948580047998</v>
      </c>
      <c r="BU25" s="142"/>
      <c r="BV25" s="142"/>
      <c r="BW25" s="142"/>
      <c r="BX25" s="142"/>
      <c r="BY25" s="142"/>
      <c r="BZ25" s="142"/>
      <c r="CA25" s="142"/>
      <c r="CB25" s="142"/>
      <c r="CC25" s="143"/>
      <c r="CD25" s="141">
        <v>6707.95942359119</v>
      </c>
      <c r="CE25" s="127"/>
      <c r="CF25" s="127"/>
      <c r="CG25" s="127"/>
      <c r="CH25" s="127"/>
      <c r="CI25" s="127"/>
      <c r="CJ25" s="127"/>
      <c r="CK25" s="127"/>
      <c r="CL25" s="127"/>
      <c r="CM25" s="128"/>
      <c r="CN25" s="144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6"/>
    </row>
    <row r="26" spans="1:108" s="6" customFormat="1" ht="15" customHeight="1">
      <c r="A26" s="134" t="s">
        <v>42</v>
      </c>
      <c r="B26" s="135"/>
      <c r="C26" s="135"/>
      <c r="D26" s="135"/>
      <c r="E26" s="135"/>
      <c r="F26" s="135"/>
      <c r="G26" s="135"/>
      <c r="H26" s="135"/>
      <c r="I26" s="136"/>
      <c r="J26" s="5"/>
      <c r="K26" s="137" t="s">
        <v>12</v>
      </c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7"/>
      <c r="BI26" s="126" t="s">
        <v>5</v>
      </c>
      <c r="BJ26" s="127"/>
      <c r="BK26" s="127"/>
      <c r="BL26" s="127"/>
      <c r="BM26" s="127"/>
      <c r="BN26" s="127"/>
      <c r="BO26" s="127"/>
      <c r="BP26" s="127"/>
      <c r="BQ26" s="127"/>
      <c r="BR26" s="127"/>
      <c r="BS26" s="128"/>
      <c r="BT26" s="126"/>
      <c r="BU26" s="127"/>
      <c r="BV26" s="127"/>
      <c r="BW26" s="127"/>
      <c r="BX26" s="127"/>
      <c r="BY26" s="127"/>
      <c r="BZ26" s="127"/>
      <c r="CA26" s="127"/>
      <c r="CB26" s="127"/>
      <c r="CC26" s="128"/>
      <c r="CD26" s="126"/>
      <c r="CE26" s="127"/>
      <c r="CF26" s="127"/>
      <c r="CG26" s="127"/>
      <c r="CH26" s="127"/>
      <c r="CI26" s="127"/>
      <c r="CJ26" s="127"/>
      <c r="CK26" s="127"/>
      <c r="CL26" s="127"/>
      <c r="CM26" s="128"/>
      <c r="CN26" s="144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6"/>
    </row>
    <row r="27" spans="1:108" s="6" customFormat="1" ht="30" customHeight="1">
      <c r="A27" s="134" t="s">
        <v>14</v>
      </c>
      <c r="B27" s="135"/>
      <c r="C27" s="135"/>
      <c r="D27" s="135"/>
      <c r="E27" s="135"/>
      <c r="F27" s="135"/>
      <c r="G27" s="135"/>
      <c r="H27" s="135"/>
      <c r="I27" s="136"/>
      <c r="J27" s="5"/>
      <c r="K27" s="137" t="s">
        <v>99</v>
      </c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7"/>
      <c r="BI27" s="126" t="s">
        <v>5</v>
      </c>
      <c r="BJ27" s="127"/>
      <c r="BK27" s="127"/>
      <c r="BL27" s="127"/>
      <c r="BM27" s="127"/>
      <c r="BN27" s="127"/>
      <c r="BO27" s="127"/>
      <c r="BP27" s="127"/>
      <c r="BQ27" s="127"/>
      <c r="BR27" s="127"/>
      <c r="BS27" s="128"/>
      <c r="BT27" s="147">
        <f>BT28+BT29+BT30</f>
        <v>42.84678621851858</v>
      </c>
      <c r="BU27" s="148"/>
      <c r="BV27" s="148"/>
      <c r="BW27" s="148"/>
      <c r="BX27" s="148"/>
      <c r="BY27" s="148"/>
      <c r="BZ27" s="148"/>
      <c r="CA27" s="148"/>
      <c r="CB27" s="148"/>
      <c r="CC27" s="149"/>
      <c r="CD27" s="141">
        <v>2312.106427479234</v>
      </c>
      <c r="CE27" s="127"/>
      <c r="CF27" s="127"/>
      <c r="CG27" s="127"/>
      <c r="CH27" s="127"/>
      <c r="CI27" s="127"/>
      <c r="CJ27" s="127"/>
      <c r="CK27" s="127"/>
      <c r="CL27" s="127"/>
      <c r="CM27" s="128"/>
      <c r="CN27" s="144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6"/>
    </row>
    <row r="28" spans="1:108" s="6" customFormat="1" ht="30" customHeight="1">
      <c r="A28" s="134" t="s">
        <v>43</v>
      </c>
      <c r="B28" s="135"/>
      <c r="C28" s="135"/>
      <c r="D28" s="135"/>
      <c r="E28" s="135"/>
      <c r="F28" s="135"/>
      <c r="G28" s="135"/>
      <c r="H28" s="135"/>
      <c r="I28" s="136"/>
      <c r="J28" s="5"/>
      <c r="K28" s="137" t="s">
        <v>100</v>
      </c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7"/>
      <c r="BI28" s="126" t="s">
        <v>5</v>
      </c>
      <c r="BJ28" s="127"/>
      <c r="BK28" s="127"/>
      <c r="BL28" s="127"/>
      <c r="BM28" s="127"/>
      <c r="BN28" s="127"/>
      <c r="BO28" s="127"/>
      <c r="BP28" s="127"/>
      <c r="BQ28" s="127"/>
      <c r="BR28" s="127"/>
      <c r="BS28" s="128"/>
      <c r="BT28" s="78">
        <v>0</v>
      </c>
      <c r="BU28" s="79"/>
      <c r="BV28" s="79"/>
      <c r="BW28" s="79"/>
      <c r="BX28" s="79"/>
      <c r="BY28" s="79"/>
      <c r="BZ28" s="79"/>
      <c r="CA28" s="79"/>
      <c r="CB28" s="79"/>
      <c r="CC28" s="80"/>
      <c r="CD28" s="78">
        <v>0</v>
      </c>
      <c r="CE28" s="79"/>
      <c r="CF28" s="79"/>
      <c r="CG28" s="79"/>
      <c r="CH28" s="79"/>
      <c r="CI28" s="79"/>
      <c r="CJ28" s="79"/>
      <c r="CK28" s="79"/>
      <c r="CL28" s="79"/>
      <c r="CM28" s="80"/>
      <c r="CN28" s="144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6"/>
    </row>
    <row r="29" spans="1:108" s="6" customFormat="1" ht="15" customHeight="1">
      <c r="A29" s="134" t="s">
        <v>45</v>
      </c>
      <c r="B29" s="135"/>
      <c r="C29" s="135"/>
      <c r="D29" s="135"/>
      <c r="E29" s="135"/>
      <c r="F29" s="135"/>
      <c r="G29" s="135"/>
      <c r="H29" s="135"/>
      <c r="I29" s="136"/>
      <c r="J29" s="5"/>
      <c r="K29" s="137" t="s">
        <v>44</v>
      </c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7"/>
      <c r="BI29" s="126" t="s">
        <v>5</v>
      </c>
      <c r="BJ29" s="127"/>
      <c r="BK29" s="127"/>
      <c r="BL29" s="127"/>
      <c r="BM29" s="127"/>
      <c r="BN29" s="127"/>
      <c r="BO29" s="127"/>
      <c r="BP29" s="127"/>
      <c r="BQ29" s="127"/>
      <c r="BR29" s="127"/>
      <c r="BS29" s="128"/>
      <c r="BT29" s="78">
        <v>0</v>
      </c>
      <c r="BU29" s="79"/>
      <c r="BV29" s="79"/>
      <c r="BW29" s="79"/>
      <c r="BX29" s="79"/>
      <c r="BY29" s="79"/>
      <c r="BZ29" s="79"/>
      <c r="CA29" s="79"/>
      <c r="CB29" s="79"/>
      <c r="CC29" s="80"/>
      <c r="CD29" s="141">
        <v>23.573403917830245</v>
      </c>
      <c r="CE29" s="127"/>
      <c r="CF29" s="127"/>
      <c r="CG29" s="127"/>
      <c r="CH29" s="127"/>
      <c r="CI29" s="127"/>
      <c r="CJ29" s="127"/>
      <c r="CK29" s="127"/>
      <c r="CL29" s="127"/>
      <c r="CM29" s="128"/>
      <c r="CN29" s="144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6"/>
    </row>
    <row r="30" spans="1:108" s="6" customFormat="1" ht="30" customHeight="1">
      <c r="A30" s="134" t="s">
        <v>101</v>
      </c>
      <c r="B30" s="135"/>
      <c r="C30" s="135"/>
      <c r="D30" s="135"/>
      <c r="E30" s="135"/>
      <c r="F30" s="135"/>
      <c r="G30" s="135"/>
      <c r="H30" s="135"/>
      <c r="I30" s="136"/>
      <c r="J30" s="5"/>
      <c r="K30" s="137" t="s">
        <v>46</v>
      </c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7"/>
      <c r="BI30" s="126" t="s">
        <v>5</v>
      </c>
      <c r="BJ30" s="127"/>
      <c r="BK30" s="127"/>
      <c r="BL30" s="127"/>
      <c r="BM30" s="127"/>
      <c r="BN30" s="127"/>
      <c r="BO30" s="127"/>
      <c r="BP30" s="127"/>
      <c r="BQ30" s="127"/>
      <c r="BR30" s="127"/>
      <c r="BS30" s="128"/>
      <c r="BT30" s="147">
        <v>42.84678621851858</v>
      </c>
      <c r="BU30" s="148"/>
      <c r="BV30" s="148"/>
      <c r="BW30" s="148"/>
      <c r="BX30" s="148"/>
      <c r="BY30" s="148"/>
      <c r="BZ30" s="148"/>
      <c r="CA30" s="148"/>
      <c r="CB30" s="148"/>
      <c r="CC30" s="149"/>
      <c r="CD30" s="141">
        <v>458.6925780034807</v>
      </c>
      <c r="CE30" s="127"/>
      <c r="CF30" s="127"/>
      <c r="CG30" s="127"/>
      <c r="CH30" s="127"/>
      <c r="CI30" s="127"/>
      <c r="CJ30" s="127"/>
      <c r="CK30" s="127"/>
      <c r="CL30" s="127"/>
      <c r="CM30" s="128"/>
      <c r="CN30" s="144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6"/>
    </row>
    <row r="31" spans="1:108" s="6" customFormat="1" ht="45" customHeight="1">
      <c r="A31" s="134" t="s">
        <v>102</v>
      </c>
      <c r="B31" s="135"/>
      <c r="C31" s="135"/>
      <c r="D31" s="135"/>
      <c r="E31" s="135"/>
      <c r="F31" s="135"/>
      <c r="G31" s="135"/>
      <c r="H31" s="135"/>
      <c r="I31" s="136"/>
      <c r="J31" s="5"/>
      <c r="K31" s="137" t="s">
        <v>103</v>
      </c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7"/>
      <c r="BI31" s="126" t="s">
        <v>5</v>
      </c>
      <c r="BJ31" s="127"/>
      <c r="BK31" s="127"/>
      <c r="BL31" s="127"/>
      <c r="BM31" s="127"/>
      <c r="BN31" s="127"/>
      <c r="BO31" s="127"/>
      <c r="BP31" s="127"/>
      <c r="BQ31" s="127"/>
      <c r="BR31" s="127"/>
      <c r="BS31" s="128"/>
      <c r="BT31" s="78">
        <v>0</v>
      </c>
      <c r="BU31" s="79"/>
      <c r="BV31" s="79"/>
      <c r="BW31" s="79"/>
      <c r="BX31" s="79"/>
      <c r="BY31" s="79"/>
      <c r="BZ31" s="79"/>
      <c r="CA31" s="79"/>
      <c r="CB31" s="79"/>
      <c r="CC31" s="80"/>
      <c r="CD31" s="78">
        <v>0</v>
      </c>
      <c r="CE31" s="79"/>
      <c r="CF31" s="79"/>
      <c r="CG31" s="79"/>
      <c r="CH31" s="79"/>
      <c r="CI31" s="79"/>
      <c r="CJ31" s="79"/>
      <c r="CK31" s="79"/>
      <c r="CL31" s="79"/>
      <c r="CM31" s="80"/>
      <c r="CN31" s="144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6"/>
    </row>
    <row r="32" spans="1:108" s="6" customFormat="1" ht="30" customHeight="1">
      <c r="A32" s="134" t="s">
        <v>104</v>
      </c>
      <c r="B32" s="135"/>
      <c r="C32" s="135"/>
      <c r="D32" s="135"/>
      <c r="E32" s="135"/>
      <c r="F32" s="135"/>
      <c r="G32" s="135"/>
      <c r="H32" s="135"/>
      <c r="I32" s="136"/>
      <c r="J32" s="5"/>
      <c r="K32" s="137" t="s">
        <v>105</v>
      </c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7"/>
      <c r="BI32" s="126" t="s">
        <v>5</v>
      </c>
      <c r="BJ32" s="127"/>
      <c r="BK32" s="127"/>
      <c r="BL32" s="127"/>
      <c r="BM32" s="127"/>
      <c r="BN32" s="127"/>
      <c r="BO32" s="127"/>
      <c r="BP32" s="127"/>
      <c r="BQ32" s="127"/>
      <c r="BR32" s="127"/>
      <c r="BS32" s="128"/>
      <c r="BT32" s="78">
        <v>0</v>
      </c>
      <c r="BU32" s="79"/>
      <c r="BV32" s="79"/>
      <c r="BW32" s="79"/>
      <c r="BX32" s="79"/>
      <c r="BY32" s="79"/>
      <c r="BZ32" s="79"/>
      <c r="CA32" s="79"/>
      <c r="CB32" s="79"/>
      <c r="CC32" s="80"/>
      <c r="CD32" s="78">
        <v>0</v>
      </c>
      <c r="CE32" s="79"/>
      <c r="CF32" s="79"/>
      <c r="CG32" s="79"/>
      <c r="CH32" s="79"/>
      <c r="CI32" s="79"/>
      <c r="CJ32" s="79"/>
      <c r="CK32" s="79"/>
      <c r="CL32" s="79"/>
      <c r="CM32" s="80"/>
      <c r="CN32" s="144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6"/>
    </row>
    <row r="33" spans="1:118" s="6" customFormat="1" ht="30" customHeight="1">
      <c r="A33" s="134" t="s">
        <v>47</v>
      </c>
      <c r="B33" s="135"/>
      <c r="C33" s="135"/>
      <c r="D33" s="135"/>
      <c r="E33" s="135"/>
      <c r="F33" s="135"/>
      <c r="G33" s="135"/>
      <c r="H33" s="135"/>
      <c r="I33" s="136"/>
      <c r="J33" s="5"/>
      <c r="K33" s="137" t="s">
        <v>48</v>
      </c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7"/>
      <c r="BI33" s="126" t="s">
        <v>5</v>
      </c>
      <c r="BJ33" s="127"/>
      <c r="BK33" s="127"/>
      <c r="BL33" s="127"/>
      <c r="BM33" s="127"/>
      <c r="BN33" s="127"/>
      <c r="BO33" s="127"/>
      <c r="BP33" s="127"/>
      <c r="BQ33" s="127"/>
      <c r="BR33" s="127"/>
      <c r="BS33" s="128"/>
      <c r="BT33" s="141">
        <f>BT35+BT36+BT37+BT38+BT39+BT40+BT41+BT42+BT43</f>
        <v>19219.45099624302</v>
      </c>
      <c r="BU33" s="127"/>
      <c r="BV33" s="127"/>
      <c r="BW33" s="127"/>
      <c r="BX33" s="127"/>
      <c r="BY33" s="127"/>
      <c r="BZ33" s="127"/>
      <c r="CA33" s="127"/>
      <c r="CB33" s="127"/>
      <c r="CC33" s="128"/>
      <c r="CD33" s="147">
        <f>CD34+CD35+CD36+CD37+CD38+CD39+CD40+CD41+CD42+CD43</f>
        <v>40173.20856468467</v>
      </c>
      <c r="CE33" s="148"/>
      <c r="CF33" s="148"/>
      <c r="CG33" s="148"/>
      <c r="CH33" s="148"/>
      <c r="CI33" s="148"/>
      <c r="CJ33" s="148"/>
      <c r="CK33" s="148"/>
      <c r="CL33" s="148"/>
      <c r="CM33" s="149"/>
      <c r="CN33" s="144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6"/>
      <c r="DN33" s="8">
        <v>40173.20856468466</v>
      </c>
    </row>
    <row r="34" spans="1:108" s="6" customFormat="1" ht="15" customHeight="1">
      <c r="A34" s="134" t="s">
        <v>49</v>
      </c>
      <c r="B34" s="135"/>
      <c r="C34" s="135"/>
      <c r="D34" s="135"/>
      <c r="E34" s="135"/>
      <c r="F34" s="135"/>
      <c r="G34" s="135"/>
      <c r="H34" s="135"/>
      <c r="I34" s="136"/>
      <c r="J34" s="5"/>
      <c r="K34" s="137" t="s">
        <v>50</v>
      </c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7"/>
      <c r="BI34" s="126" t="s">
        <v>5</v>
      </c>
      <c r="BJ34" s="127"/>
      <c r="BK34" s="127"/>
      <c r="BL34" s="127"/>
      <c r="BM34" s="127"/>
      <c r="BN34" s="127"/>
      <c r="BO34" s="127"/>
      <c r="BP34" s="127"/>
      <c r="BQ34" s="127"/>
      <c r="BR34" s="127"/>
      <c r="BS34" s="128"/>
      <c r="BT34" s="78">
        <v>0</v>
      </c>
      <c r="BU34" s="79"/>
      <c r="BV34" s="79"/>
      <c r="BW34" s="79"/>
      <c r="BX34" s="79"/>
      <c r="BY34" s="79"/>
      <c r="BZ34" s="79"/>
      <c r="CA34" s="79"/>
      <c r="CB34" s="79"/>
      <c r="CC34" s="80"/>
      <c r="CD34" s="78">
        <v>0</v>
      </c>
      <c r="CE34" s="79"/>
      <c r="CF34" s="79"/>
      <c r="CG34" s="79"/>
      <c r="CH34" s="79"/>
      <c r="CI34" s="79"/>
      <c r="CJ34" s="79"/>
      <c r="CK34" s="79"/>
      <c r="CL34" s="79"/>
      <c r="CM34" s="80"/>
      <c r="CN34" s="144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6"/>
    </row>
    <row r="35" spans="1:108" s="6" customFormat="1" ht="45" customHeight="1">
      <c r="A35" s="134" t="s">
        <v>51</v>
      </c>
      <c r="B35" s="135"/>
      <c r="C35" s="135"/>
      <c r="D35" s="135"/>
      <c r="E35" s="135"/>
      <c r="F35" s="135"/>
      <c r="G35" s="135"/>
      <c r="H35" s="135"/>
      <c r="I35" s="136"/>
      <c r="J35" s="5"/>
      <c r="K35" s="137" t="s">
        <v>52</v>
      </c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7"/>
      <c r="BI35" s="126" t="s">
        <v>5</v>
      </c>
      <c r="BJ35" s="127"/>
      <c r="BK35" s="127"/>
      <c r="BL35" s="127"/>
      <c r="BM35" s="127"/>
      <c r="BN35" s="127"/>
      <c r="BO35" s="127"/>
      <c r="BP35" s="127"/>
      <c r="BQ35" s="127"/>
      <c r="BR35" s="127"/>
      <c r="BS35" s="128"/>
      <c r="BT35" s="78">
        <v>0</v>
      </c>
      <c r="BU35" s="79"/>
      <c r="BV35" s="79"/>
      <c r="BW35" s="79"/>
      <c r="BX35" s="79"/>
      <c r="BY35" s="79"/>
      <c r="BZ35" s="79"/>
      <c r="CA35" s="79"/>
      <c r="CB35" s="79"/>
      <c r="CC35" s="80"/>
      <c r="CD35" s="78">
        <v>0</v>
      </c>
      <c r="CE35" s="79"/>
      <c r="CF35" s="79"/>
      <c r="CG35" s="79"/>
      <c r="CH35" s="79"/>
      <c r="CI35" s="79"/>
      <c r="CJ35" s="79"/>
      <c r="CK35" s="79"/>
      <c r="CL35" s="79"/>
      <c r="CM35" s="80"/>
      <c r="CN35" s="144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6"/>
    </row>
    <row r="36" spans="1:108" s="6" customFormat="1" ht="15" customHeight="1">
      <c r="A36" s="134" t="s">
        <v>53</v>
      </c>
      <c r="B36" s="135"/>
      <c r="C36" s="135"/>
      <c r="D36" s="135"/>
      <c r="E36" s="135"/>
      <c r="F36" s="135"/>
      <c r="G36" s="135"/>
      <c r="H36" s="135"/>
      <c r="I36" s="136"/>
      <c r="J36" s="5"/>
      <c r="K36" s="137" t="s">
        <v>54</v>
      </c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7"/>
      <c r="BI36" s="126" t="s">
        <v>5</v>
      </c>
      <c r="BJ36" s="127"/>
      <c r="BK36" s="127"/>
      <c r="BL36" s="127"/>
      <c r="BM36" s="127"/>
      <c r="BN36" s="127"/>
      <c r="BO36" s="127"/>
      <c r="BP36" s="127"/>
      <c r="BQ36" s="127"/>
      <c r="BR36" s="127"/>
      <c r="BS36" s="128"/>
      <c r="BT36" s="141">
        <v>14147.496112767605</v>
      </c>
      <c r="BU36" s="142"/>
      <c r="BV36" s="142"/>
      <c r="BW36" s="142"/>
      <c r="BX36" s="142"/>
      <c r="BY36" s="142"/>
      <c r="BZ36" s="142"/>
      <c r="CA36" s="142"/>
      <c r="CB36" s="142"/>
      <c r="CC36" s="143"/>
      <c r="CD36" s="141">
        <v>19891.079423779258</v>
      </c>
      <c r="CE36" s="127"/>
      <c r="CF36" s="127"/>
      <c r="CG36" s="127"/>
      <c r="CH36" s="127"/>
      <c r="CI36" s="127"/>
      <c r="CJ36" s="127"/>
      <c r="CK36" s="127"/>
      <c r="CL36" s="127"/>
      <c r="CM36" s="128"/>
      <c r="CN36" s="144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6"/>
    </row>
    <row r="37" spans="1:108" s="6" customFormat="1" ht="15" customHeight="1">
      <c r="A37" s="134" t="s">
        <v>55</v>
      </c>
      <c r="B37" s="135"/>
      <c r="C37" s="135"/>
      <c r="D37" s="135"/>
      <c r="E37" s="135"/>
      <c r="F37" s="135"/>
      <c r="G37" s="135"/>
      <c r="H37" s="135"/>
      <c r="I37" s="136"/>
      <c r="J37" s="5"/>
      <c r="K37" s="137" t="s">
        <v>22</v>
      </c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7"/>
      <c r="BI37" s="126" t="s">
        <v>5</v>
      </c>
      <c r="BJ37" s="127"/>
      <c r="BK37" s="127"/>
      <c r="BL37" s="127"/>
      <c r="BM37" s="127"/>
      <c r="BN37" s="127"/>
      <c r="BO37" s="127"/>
      <c r="BP37" s="127"/>
      <c r="BQ37" s="127"/>
      <c r="BR37" s="127"/>
      <c r="BS37" s="128"/>
      <c r="BT37" s="141">
        <v>663.7804711744953</v>
      </c>
      <c r="BU37" s="142"/>
      <c r="BV37" s="142"/>
      <c r="BW37" s="142"/>
      <c r="BX37" s="142"/>
      <c r="BY37" s="142"/>
      <c r="BZ37" s="142"/>
      <c r="CA37" s="142"/>
      <c r="CB37" s="142"/>
      <c r="CC37" s="143"/>
      <c r="CD37" s="141">
        <v>2025.8037459245393</v>
      </c>
      <c r="CE37" s="127"/>
      <c r="CF37" s="127"/>
      <c r="CG37" s="127"/>
      <c r="CH37" s="127"/>
      <c r="CI37" s="127"/>
      <c r="CJ37" s="127"/>
      <c r="CK37" s="127"/>
      <c r="CL37" s="127"/>
      <c r="CM37" s="128"/>
      <c r="CN37" s="144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6"/>
    </row>
    <row r="38" spans="1:108" s="6" customFormat="1" ht="45" customHeight="1">
      <c r="A38" s="134" t="s">
        <v>56</v>
      </c>
      <c r="B38" s="135"/>
      <c r="C38" s="135"/>
      <c r="D38" s="135"/>
      <c r="E38" s="135"/>
      <c r="F38" s="135"/>
      <c r="G38" s="135"/>
      <c r="H38" s="135"/>
      <c r="I38" s="136"/>
      <c r="J38" s="5"/>
      <c r="K38" s="137" t="s">
        <v>106</v>
      </c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7"/>
      <c r="BI38" s="126" t="s">
        <v>5</v>
      </c>
      <c r="BJ38" s="127"/>
      <c r="BK38" s="127"/>
      <c r="BL38" s="127"/>
      <c r="BM38" s="127"/>
      <c r="BN38" s="127"/>
      <c r="BO38" s="127"/>
      <c r="BP38" s="127"/>
      <c r="BQ38" s="127"/>
      <c r="BR38" s="127"/>
      <c r="BS38" s="128"/>
      <c r="BT38" s="78">
        <v>0</v>
      </c>
      <c r="BU38" s="79"/>
      <c r="BV38" s="79"/>
      <c r="BW38" s="79"/>
      <c r="BX38" s="79"/>
      <c r="BY38" s="79"/>
      <c r="BZ38" s="79"/>
      <c r="CA38" s="79"/>
      <c r="CB38" s="79"/>
      <c r="CC38" s="80"/>
      <c r="CD38" s="78">
        <v>0</v>
      </c>
      <c r="CE38" s="79"/>
      <c r="CF38" s="79"/>
      <c r="CG38" s="79"/>
      <c r="CH38" s="79"/>
      <c r="CI38" s="79"/>
      <c r="CJ38" s="79"/>
      <c r="CK38" s="79"/>
      <c r="CL38" s="79"/>
      <c r="CM38" s="80"/>
      <c r="CN38" s="144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6"/>
    </row>
    <row r="39" spans="1:108" s="6" customFormat="1" ht="15" customHeight="1">
      <c r="A39" s="134" t="s">
        <v>57</v>
      </c>
      <c r="B39" s="135"/>
      <c r="C39" s="135"/>
      <c r="D39" s="135"/>
      <c r="E39" s="135"/>
      <c r="F39" s="135"/>
      <c r="G39" s="135"/>
      <c r="H39" s="135"/>
      <c r="I39" s="136"/>
      <c r="J39" s="5"/>
      <c r="K39" s="137" t="s">
        <v>107</v>
      </c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7"/>
      <c r="BI39" s="126" t="s">
        <v>5</v>
      </c>
      <c r="BJ39" s="127"/>
      <c r="BK39" s="127"/>
      <c r="BL39" s="127"/>
      <c r="BM39" s="127"/>
      <c r="BN39" s="127"/>
      <c r="BO39" s="127"/>
      <c r="BP39" s="127"/>
      <c r="BQ39" s="127"/>
      <c r="BR39" s="127"/>
      <c r="BS39" s="128"/>
      <c r="BT39" s="150">
        <v>3361.815609541411</v>
      </c>
      <c r="BU39" s="151"/>
      <c r="BV39" s="151"/>
      <c r="BW39" s="151"/>
      <c r="BX39" s="151"/>
      <c r="BY39" s="151"/>
      <c r="BZ39" s="151"/>
      <c r="CA39" s="151"/>
      <c r="CB39" s="151"/>
      <c r="CC39" s="152"/>
      <c r="CD39" s="141">
        <v>14287.650180596564</v>
      </c>
      <c r="CE39" s="127"/>
      <c r="CF39" s="127"/>
      <c r="CG39" s="127"/>
      <c r="CH39" s="127"/>
      <c r="CI39" s="127"/>
      <c r="CJ39" s="127"/>
      <c r="CK39" s="127"/>
      <c r="CL39" s="127"/>
      <c r="CM39" s="128"/>
      <c r="CN39" s="144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6"/>
    </row>
    <row r="40" spans="1:108" s="6" customFormat="1" ht="15" customHeight="1">
      <c r="A40" s="134" t="s">
        <v>58</v>
      </c>
      <c r="B40" s="135"/>
      <c r="C40" s="135"/>
      <c r="D40" s="135"/>
      <c r="E40" s="135"/>
      <c r="F40" s="135"/>
      <c r="G40" s="135"/>
      <c r="H40" s="135"/>
      <c r="I40" s="136"/>
      <c r="J40" s="5"/>
      <c r="K40" s="137" t="s">
        <v>108</v>
      </c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7"/>
      <c r="BI40" s="126" t="s">
        <v>5</v>
      </c>
      <c r="BJ40" s="127"/>
      <c r="BK40" s="127"/>
      <c r="BL40" s="127"/>
      <c r="BM40" s="127"/>
      <c r="BN40" s="127"/>
      <c r="BO40" s="127"/>
      <c r="BP40" s="127"/>
      <c r="BQ40" s="127"/>
      <c r="BR40" s="127"/>
      <c r="BS40" s="128"/>
      <c r="BT40" s="78">
        <v>0</v>
      </c>
      <c r="BU40" s="79"/>
      <c r="BV40" s="79"/>
      <c r="BW40" s="79"/>
      <c r="BX40" s="79"/>
      <c r="BY40" s="79"/>
      <c r="BZ40" s="79"/>
      <c r="CA40" s="79"/>
      <c r="CB40" s="79"/>
      <c r="CC40" s="80"/>
      <c r="CD40" s="78">
        <v>0</v>
      </c>
      <c r="CE40" s="79"/>
      <c r="CF40" s="79"/>
      <c r="CG40" s="79"/>
      <c r="CH40" s="79"/>
      <c r="CI40" s="79"/>
      <c r="CJ40" s="79"/>
      <c r="CK40" s="79"/>
      <c r="CL40" s="79"/>
      <c r="CM40" s="80"/>
      <c r="CN40" s="144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6"/>
    </row>
    <row r="41" spans="1:108" s="6" customFormat="1" ht="15" customHeight="1">
      <c r="A41" s="134" t="s">
        <v>62</v>
      </c>
      <c r="B41" s="135"/>
      <c r="C41" s="135"/>
      <c r="D41" s="135"/>
      <c r="E41" s="135"/>
      <c r="F41" s="135"/>
      <c r="G41" s="135"/>
      <c r="H41" s="135"/>
      <c r="I41" s="136"/>
      <c r="J41" s="5"/>
      <c r="K41" s="137" t="s">
        <v>23</v>
      </c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7"/>
      <c r="BI41" s="126" t="s">
        <v>5</v>
      </c>
      <c r="BJ41" s="127"/>
      <c r="BK41" s="127"/>
      <c r="BL41" s="127"/>
      <c r="BM41" s="127"/>
      <c r="BN41" s="127"/>
      <c r="BO41" s="127"/>
      <c r="BP41" s="127"/>
      <c r="BQ41" s="127"/>
      <c r="BR41" s="127"/>
      <c r="BS41" s="128"/>
      <c r="BT41" s="147">
        <v>34.3323607520181</v>
      </c>
      <c r="BU41" s="148"/>
      <c r="BV41" s="148"/>
      <c r="BW41" s="148"/>
      <c r="BX41" s="148"/>
      <c r="BY41" s="148"/>
      <c r="BZ41" s="148"/>
      <c r="CA41" s="148"/>
      <c r="CB41" s="148"/>
      <c r="CC41" s="149"/>
      <c r="CD41" s="78">
        <v>0</v>
      </c>
      <c r="CE41" s="79"/>
      <c r="CF41" s="79"/>
      <c r="CG41" s="79"/>
      <c r="CH41" s="79"/>
      <c r="CI41" s="79"/>
      <c r="CJ41" s="79"/>
      <c r="CK41" s="79"/>
      <c r="CL41" s="79"/>
      <c r="CM41" s="80"/>
      <c r="CN41" s="144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6"/>
    </row>
    <row r="42" spans="1:108" s="6" customFormat="1" ht="15" customHeight="1">
      <c r="A42" s="134" t="s">
        <v>109</v>
      </c>
      <c r="B42" s="135"/>
      <c r="C42" s="135"/>
      <c r="D42" s="135"/>
      <c r="E42" s="135"/>
      <c r="F42" s="135"/>
      <c r="G42" s="135"/>
      <c r="H42" s="135"/>
      <c r="I42" s="136"/>
      <c r="J42" s="5"/>
      <c r="K42" s="137" t="s">
        <v>24</v>
      </c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7"/>
      <c r="BI42" s="126" t="s">
        <v>5</v>
      </c>
      <c r="BJ42" s="127"/>
      <c r="BK42" s="127"/>
      <c r="BL42" s="127"/>
      <c r="BM42" s="127"/>
      <c r="BN42" s="127"/>
      <c r="BO42" s="127"/>
      <c r="BP42" s="127"/>
      <c r="BQ42" s="127"/>
      <c r="BR42" s="127"/>
      <c r="BS42" s="128"/>
      <c r="BT42" s="141">
        <v>1012.0264420074882</v>
      </c>
      <c r="BU42" s="142"/>
      <c r="BV42" s="142"/>
      <c r="BW42" s="142"/>
      <c r="BX42" s="142"/>
      <c r="BY42" s="142"/>
      <c r="BZ42" s="142"/>
      <c r="CA42" s="142"/>
      <c r="CB42" s="142"/>
      <c r="CC42" s="143"/>
      <c r="CD42" s="141">
        <v>3968.6752143843014</v>
      </c>
      <c r="CE42" s="127"/>
      <c r="CF42" s="127"/>
      <c r="CG42" s="127"/>
      <c r="CH42" s="127"/>
      <c r="CI42" s="127"/>
      <c r="CJ42" s="127"/>
      <c r="CK42" s="127"/>
      <c r="CL42" s="127"/>
      <c r="CM42" s="128"/>
      <c r="CN42" s="144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6"/>
    </row>
    <row r="43" spans="1:108" s="6" customFormat="1" ht="72.75" customHeight="1">
      <c r="A43" s="134" t="s">
        <v>110</v>
      </c>
      <c r="B43" s="135"/>
      <c r="C43" s="135"/>
      <c r="D43" s="135"/>
      <c r="E43" s="135"/>
      <c r="F43" s="135"/>
      <c r="G43" s="135"/>
      <c r="H43" s="135"/>
      <c r="I43" s="136"/>
      <c r="J43" s="5"/>
      <c r="K43" s="137" t="s">
        <v>59</v>
      </c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7"/>
      <c r="BI43" s="126" t="s">
        <v>5</v>
      </c>
      <c r="BJ43" s="127"/>
      <c r="BK43" s="127"/>
      <c r="BL43" s="127"/>
      <c r="BM43" s="127"/>
      <c r="BN43" s="127"/>
      <c r="BO43" s="127"/>
      <c r="BP43" s="127"/>
      <c r="BQ43" s="127"/>
      <c r="BR43" s="127"/>
      <c r="BS43" s="128"/>
      <c r="BT43" s="78">
        <v>0</v>
      </c>
      <c r="BU43" s="79"/>
      <c r="BV43" s="79"/>
      <c r="BW43" s="79"/>
      <c r="BX43" s="79"/>
      <c r="BY43" s="79"/>
      <c r="BZ43" s="79"/>
      <c r="CA43" s="79"/>
      <c r="CB43" s="79"/>
      <c r="CC43" s="80"/>
      <c r="CD43" s="78">
        <v>0</v>
      </c>
      <c r="CE43" s="79"/>
      <c r="CF43" s="79"/>
      <c r="CG43" s="79"/>
      <c r="CH43" s="79"/>
      <c r="CI43" s="79"/>
      <c r="CJ43" s="79"/>
      <c r="CK43" s="79"/>
      <c r="CL43" s="79"/>
      <c r="CM43" s="80"/>
      <c r="CN43" s="144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6"/>
    </row>
    <row r="44" spans="1:108" s="6" customFormat="1" ht="30" customHeight="1">
      <c r="A44" s="134" t="s">
        <v>111</v>
      </c>
      <c r="B44" s="135"/>
      <c r="C44" s="135"/>
      <c r="D44" s="135"/>
      <c r="E44" s="135"/>
      <c r="F44" s="135"/>
      <c r="G44" s="135"/>
      <c r="H44" s="135"/>
      <c r="I44" s="136"/>
      <c r="J44" s="5"/>
      <c r="K44" s="137" t="s">
        <v>60</v>
      </c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7"/>
      <c r="BI44" s="126" t="s">
        <v>61</v>
      </c>
      <c r="BJ44" s="127"/>
      <c r="BK44" s="127"/>
      <c r="BL44" s="127"/>
      <c r="BM44" s="127"/>
      <c r="BN44" s="127"/>
      <c r="BO44" s="127"/>
      <c r="BP44" s="127"/>
      <c r="BQ44" s="127"/>
      <c r="BR44" s="127"/>
      <c r="BS44" s="128"/>
      <c r="BT44" s="126"/>
      <c r="BU44" s="127"/>
      <c r="BV44" s="127"/>
      <c r="BW44" s="127"/>
      <c r="BX44" s="127"/>
      <c r="BY44" s="127"/>
      <c r="BZ44" s="127"/>
      <c r="CA44" s="127"/>
      <c r="CB44" s="127"/>
      <c r="CC44" s="128"/>
      <c r="CD44" s="126">
        <v>6</v>
      </c>
      <c r="CE44" s="127"/>
      <c r="CF44" s="127"/>
      <c r="CG44" s="127"/>
      <c r="CH44" s="127"/>
      <c r="CI44" s="127"/>
      <c r="CJ44" s="127"/>
      <c r="CK44" s="127"/>
      <c r="CL44" s="127"/>
      <c r="CM44" s="128"/>
      <c r="CN44" s="144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6"/>
    </row>
    <row r="45" spans="1:108" s="6" customFormat="1" ht="111.75" customHeight="1">
      <c r="A45" s="134" t="s">
        <v>112</v>
      </c>
      <c r="B45" s="135"/>
      <c r="C45" s="135"/>
      <c r="D45" s="135"/>
      <c r="E45" s="135"/>
      <c r="F45" s="135"/>
      <c r="G45" s="135"/>
      <c r="H45" s="135"/>
      <c r="I45" s="136"/>
      <c r="J45" s="5"/>
      <c r="K45" s="137" t="s">
        <v>63</v>
      </c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7"/>
      <c r="BI45" s="126" t="s">
        <v>5</v>
      </c>
      <c r="BJ45" s="127"/>
      <c r="BK45" s="127"/>
      <c r="BL45" s="127"/>
      <c r="BM45" s="127"/>
      <c r="BN45" s="127"/>
      <c r="BO45" s="127"/>
      <c r="BP45" s="127"/>
      <c r="BQ45" s="127"/>
      <c r="BR45" s="127"/>
      <c r="BS45" s="128"/>
      <c r="BT45" s="126"/>
      <c r="BU45" s="127"/>
      <c r="BV45" s="127"/>
      <c r="BW45" s="127"/>
      <c r="BX45" s="127"/>
      <c r="BY45" s="127"/>
      <c r="BZ45" s="127"/>
      <c r="CA45" s="127"/>
      <c r="CB45" s="127"/>
      <c r="CC45" s="128"/>
      <c r="CD45" s="126"/>
      <c r="CE45" s="127"/>
      <c r="CF45" s="127"/>
      <c r="CG45" s="127"/>
      <c r="CH45" s="127"/>
      <c r="CI45" s="127"/>
      <c r="CJ45" s="127"/>
      <c r="CK45" s="127"/>
      <c r="CL45" s="127"/>
      <c r="CM45" s="128"/>
      <c r="CN45" s="144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6"/>
    </row>
    <row r="46" spans="1:108" s="6" customFormat="1" ht="30" customHeight="1">
      <c r="A46" s="134" t="s">
        <v>113</v>
      </c>
      <c r="B46" s="135"/>
      <c r="C46" s="135"/>
      <c r="D46" s="135"/>
      <c r="E46" s="135"/>
      <c r="F46" s="135"/>
      <c r="G46" s="135"/>
      <c r="H46" s="135"/>
      <c r="I46" s="136"/>
      <c r="J46" s="5"/>
      <c r="K46" s="137" t="s">
        <v>114</v>
      </c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7"/>
      <c r="BI46" s="126" t="s">
        <v>5</v>
      </c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  <c r="BT46" s="78">
        <v>0</v>
      </c>
      <c r="BU46" s="79"/>
      <c r="BV46" s="79"/>
      <c r="BW46" s="79"/>
      <c r="BX46" s="79"/>
      <c r="BY46" s="79"/>
      <c r="BZ46" s="79"/>
      <c r="CA46" s="79"/>
      <c r="CB46" s="79"/>
      <c r="CC46" s="80"/>
      <c r="CD46" s="78">
        <v>0</v>
      </c>
      <c r="CE46" s="79"/>
      <c r="CF46" s="79"/>
      <c r="CG46" s="79"/>
      <c r="CH46" s="79"/>
      <c r="CI46" s="79"/>
      <c r="CJ46" s="79"/>
      <c r="CK46" s="79"/>
      <c r="CL46" s="79"/>
      <c r="CM46" s="80"/>
      <c r="CN46" s="144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6"/>
    </row>
    <row r="47" spans="1:108" s="6" customFormat="1" ht="45" customHeight="1">
      <c r="A47" s="134" t="s">
        <v>15</v>
      </c>
      <c r="B47" s="135"/>
      <c r="C47" s="135"/>
      <c r="D47" s="135"/>
      <c r="E47" s="135"/>
      <c r="F47" s="135"/>
      <c r="G47" s="135"/>
      <c r="H47" s="135"/>
      <c r="I47" s="136"/>
      <c r="J47" s="5"/>
      <c r="K47" s="137" t="s">
        <v>25</v>
      </c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7"/>
      <c r="BI47" s="126" t="s">
        <v>5</v>
      </c>
      <c r="BJ47" s="127"/>
      <c r="BK47" s="127"/>
      <c r="BL47" s="127"/>
      <c r="BM47" s="127"/>
      <c r="BN47" s="127"/>
      <c r="BO47" s="127"/>
      <c r="BP47" s="127"/>
      <c r="BQ47" s="127"/>
      <c r="BR47" s="127"/>
      <c r="BS47" s="128"/>
      <c r="BT47" s="126"/>
      <c r="BU47" s="127"/>
      <c r="BV47" s="127"/>
      <c r="BW47" s="127"/>
      <c r="BX47" s="127"/>
      <c r="BY47" s="127"/>
      <c r="BZ47" s="127"/>
      <c r="CA47" s="127"/>
      <c r="CB47" s="127"/>
      <c r="CC47" s="128"/>
      <c r="CD47" s="126"/>
      <c r="CE47" s="127"/>
      <c r="CF47" s="127"/>
      <c r="CG47" s="127"/>
      <c r="CH47" s="127"/>
      <c r="CI47" s="127"/>
      <c r="CJ47" s="127"/>
      <c r="CK47" s="127"/>
      <c r="CL47" s="127"/>
      <c r="CM47" s="128"/>
      <c r="CN47" s="144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6"/>
    </row>
    <row r="48" spans="1:108" s="6" customFormat="1" ht="30" customHeight="1">
      <c r="A48" s="134" t="s">
        <v>16</v>
      </c>
      <c r="B48" s="135"/>
      <c r="C48" s="135"/>
      <c r="D48" s="135"/>
      <c r="E48" s="135"/>
      <c r="F48" s="135"/>
      <c r="G48" s="135"/>
      <c r="H48" s="135"/>
      <c r="I48" s="136"/>
      <c r="J48" s="5"/>
      <c r="K48" s="137" t="s">
        <v>64</v>
      </c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7"/>
      <c r="BI48" s="126" t="s">
        <v>5</v>
      </c>
      <c r="BJ48" s="127"/>
      <c r="BK48" s="127"/>
      <c r="BL48" s="127"/>
      <c r="BM48" s="127"/>
      <c r="BN48" s="127"/>
      <c r="BO48" s="127"/>
      <c r="BP48" s="127"/>
      <c r="BQ48" s="127"/>
      <c r="BR48" s="127"/>
      <c r="BS48" s="128"/>
      <c r="BT48" s="126"/>
      <c r="BU48" s="127"/>
      <c r="BV48" s="127"/>
      <c r="BW48" s="127"/>
      <c r="BX48" s="127"/>
      <c r="BY48" s="127"/>
      <c r="BZ48" s="127"/>
      <c r="CA48" s="127"/>
      <c r="CB48" s="127"/>
      <c r="CC48" s="128"/>
      <c r="CD48" s="141">
        <v>866.08202</v>
      </c>
      <c r="CE48" s="127"/>
      <c r="CF48" s="127"/>
      <c r="CG48" s="127"/>
      <c r="CH48" s="127"/>
      <c r="CI48" s="127"/>
      <c r="CJ48" s="127"/>
      <c r="CK48" s="127"/>
      <c r="CL48" s="127"/>
      <c r="CM48" s="128"/>
      <c r="CN48" s="144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6"/>
    </row>
    <row r="49" spans="1:108" s="6" customFormat="1" ht="45" customHeight="1">
      <c r="A49" s="134" t="s">
        <v>17</v>
      </c>
      <c r="B49" s="135"/>
      <c r="C49" s="135"/>
      <c r="D49" s="135"/>
      <c r="E49" s="135"/>
      <c r="F49" s="135"/>
      <c r="G49" s="135"/>
      <c r="H49" s="135"/>
      <c r="I49" s="136"/>
      <c r="J49" s="5"/>
      <c r="K49" s="137" t="s">
        <v>65</v>
      </c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7"/>
      <c r="BI49" s="126" t="s">
        <v>5</v>
      </c>
      <c r="BJ49" s="127"/>
      <c r="BK49" s="127"/>
      <c r="BL49" s="127"/>
      <c r="BM49" s="127"/>
      <c r="BN49" s="127"/>
      <c r="BO49" s="127"/>
      <c r="BP49" s="127"/>
      <c r="BQ49" s="127"/>
      <c r="BR49" s="127"/>
      <c r="BS49" s="128"/>
      <c r="BT49" s="141">
        <v>6955.79</v>
      </c>
      <c r="BU49" s="127"/>
      <c r="BV49" s="127"/>
      <c r="BW49" s="127"/>
      <c r="BX49" s="127"/>
      <c r="BY49" s="127"/>
      <c r="BZ49" s="127"/>
      <c r="CA49" s="127"/>
      <c r="CB49" s="127"/>
      <c r="CC49" s="128"/>
      <c r="CD49" s="141">
        <v>12242.379760563581</v>
      </c>
      <c r="CE49" s="127"/>
      <c r="CF49" s="127"/>
      <c r="CG49" s="127"/>
      <c r="CH49" s="127"/>
      <c r="CI49" s="127"/>
      <c r="CJ49" s="127"/>
      <c r="CK49" s="127"/>
      <c r="CL49" s="127"/>
      <c r="CM49" s="128"/>
      <c r="CN49" s="144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6"/>
    </row>
    <row r="50" spans="1:108" s="6" customFormat="1" ht="30" customHeight="1">
      <c r="A50" s="134" t="s">
        <v>7</v>
      </c>
      <c r="B50" s="135"/>
      <c r="C50" s="135"/>
      <c r="D50" s="135"/>
      <c r="E50" s="135"/>
      <c r="F50" s="135"/>
      <c r="G50" s="135"/>
      <c r="H50" s="135"/>
      <c r="I50" s="136"/>
      <c r="J50" s="5"/>
      <c r="K50" s="137" t="s">
        <v>115</v>
      </c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7"/>
      <c r="BI50" s="126" t="s">
        <v>66</v>
      </c>
      <c r="BJ50" s="127"/>
      <c r="BK50" s="127"/>
      <c r="BL50" s="127"/>
      <c r="BM50" s="127"/>
      <c r="BN50" s="127"/>
      <c r="BO50" s="127"/>
      <c r="BP50" s="127"/>
      <c r="BQ50" s="127"/>
      <c r="BR50" s="127"/>
      <c r="BS50" s="128"/>
      <c r="BT50" s="153">
        <v>2418.9201</v>
      </c>
      <c r="BU50" s="154"/>
      <c r="BV50" s="154"/>
      <c r="BW50" s="154"/>
      <c r="BX50" s="154"/>
      <c r="BY50" s="154"/>
      <c r="BZ50" s="154"/>
      <c r="CA50" s="154"/>
      <c r="CB50" s="154"/>
      <c r="CC50" s="155"/>
      <c r="CD50" s="141">
        <v>4338.007</v>
      </c>
      <c r="CE50" s="127"/>
      <c r="CF50" s="127"/>
      <c r="CG50" s="127"/>
      <c r="CH50" s="127"/>
      <c r="CI50" s="127"/>
      <c r="CJ50" s="127"/>
      <c r="CK50" s="127"/>
      <c r="CL50" s="127"/>
      <c r="CM50" s="128"/>
      <c r="CN50" s="144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6"/>
    </row>
    <row r="51" spans="1:108" s="6" customFormat="1" ht="60" customHeight="1">
      <c r="A51" s="134" t="s">
        <v>47</v>
      </c>
      <c r="B51" s="135"/>
      <c r="C51" s="135"/>
      <c r="D51" s="135"/>
      <c r="E51" s="135"/>
      <c r="F51" s="135"/>
      <c r="G51" s="135"/>
      <c r="H51" s="135"/>
      <c r="I51" s="136"/>
      <c r="J51" s="5"/>
      <c r="K51" s="137" t="s">
        <v>116</v>
      </c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7"/>
      <c r="BI51" s="138" t="s">
        <v>127</v>
      </c>
      <c r="BJ51" s="139"/>
      <c r="BK51" s="139"/>
      <c r="BL51" s="139"/>
      <c r="BM51" s="139"/>
      <c r="BN51" s="139"/>
      <c r="BO51" s="139"/>
      <c r="BP51" s="139"/>
      <c r="BQ51" s="139"/>
      <c r="BR51" s="139"/>
      <c r="BS51" s="140"/>
      <c r="BT51" s="126">
        <f>BT49/BT50</f>
        <v>2.875576584774338</v>
      </c>
      <c r="BU51" s="127"/>
      <c r="BV51" s="127"/>
      <c r="BW51" s="127"/>
      <c r="BX51" s="127"/>
      <c r="BY51" s="127"/>
      <c r="BZ51" s="127"/>
      <c r="CA51" s="127"/>
      <c r="CB51" s="127"/>
      <c r="CC51" s="128"/>
      <c r="CD51" s="126">
        <f>CD49/CD50</f>
        <v>2.8221207943102864</v>
      </c>
      <c r="CE51" s="127"/>
      <c r="CF51" s="127"/>
      <c r="CG51" s="127"/>
      <c r="CH51" s="127"/>
      <c r="CI51" s="127"/>
      <c r="CJ51" s="127"/>
      <c r="CK51" s="127"/>
      <c r="CL51" s="127"/>
      <c r="CM51" s="128"/>
      <c r="CN51" s="144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6"/>
    </row>
    <row r="52" spans="1:108" s="6" customFormat="1" ht="57" customHeight="1">
      <c r="A52" s="134" t="s">
        <v>26</v>
      </c>
      <c r="B52" s="135"/>
      <c r="C52" s="135"/>
      <c r="D52" s="135"/>
      <c r="E52" s="135"/>
      <c r="F52" s="135"/>
      <c r="G52" s="135"/>
      <c r="H52" s="135"/>
      <c r="I52" s="136"/>
      <c r="J52" s="5"/>
      <c r="K52" s="137" t="s">
        <v>68</v>
      </c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7"/>
      <c r="BI52" s="126" t="s">
        <v>38</v>
      </c>
      <c r="BJ52" s="127"/>
      <c r="BK52" s="127"/>
      <c r="BL52" s="127"/>
      <c r="BM52" s="127"/>
      <c r="BN52" s="127"/>
      <c r="BO52" s="127"/>
      <c r="BP52" s="127"/>
      <c r="BQ52" s="127"/>
      <c r="BR52" s="127"/>
      <c r="BS52" s="128"/>
      <c r="BT52" s="126" t="s">
        <v>38</v>
      </c>
      <c r="BU52" s="127"/>
      <c r="BV52" s="127"/>
      <c r="BW52" s="127"/>
      <c r="BX52" s="127"/>
      <c r="BY52" s="127"/>
      <c r="BZ52" s="127"/>
      <c r="CA52" s="127"/>
      <c r="CB52" s="127"/>
      <c r="CC52" s="128"/>
      <c r="CD52" s="126" t="s">
        <v>38</v>
      </c>
      <c r="CE52" s="127"/>
      <c r="CF52" s="127"/>
      <c r="CG52" s="127"/>
      <c r="CH52" s="127"/>
      <c r="CI52" s="127"/>
      <c r="CJ52" s="127"/>
      <c r="CK52" s="127"/>
      <c r="CL52" s="127"/>
      <c r="CM52" s="128"/>
      <c r="CN52" s="138" t="s">
        <v>38</v>
      </c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40"/>
    </row>
    <row r="53" spans="1:108" s="6" customFormat="1" ht="30" customHeight="1">
      <c r="A53" s="134" t="s">
        <v>6</v>
      </c>
      <c r="B53" s="135"/>
      <c r="C53" s="135"/>
      <c r="D53" s="135"/>
      <c r="E53" s="135"/>
      <c r="F53" s="135"/>
      <c r="G53" s="135"/>
      <c r="H53" s="135"/>
      <c r="I53" s="136"/>
      <c r="J53" s="5"/>
      <c r="K53" s="137" t="s">
        <v>69</v>
      </c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7"/>
      <c r="BI53" s="126" t="s">
        <v>70</v>
      </c>
      <c r="BJ53" s="127"/>
      <c r="BK53" s="127"/>
      <c r="BL53" s="127"/>
      <c r="BM53" s="127"/>
      <c r="BN53" s="127"/>
      <c r="BO53" s="127"/>
      <c r="BP53" s="127"/>
      <c r="BQ53" s="127"/>
      <c r="BR53" s="127"/>
      <c r="BS53" s="128"/>
      <c r="BT53" s="54"/>
      <c r="BU53" s="55"/>
      <c r="BV53" s="55"/>
      <c r="BW53" s="55"/>
      <c r="BX53" s="55"/>
      <c r="BY53" s="55"/>
      <c r="BZ53" s="55"/>
      <c r="CA53" s="55"/>
      <c r="CB53" s="55"/>
      <c r="CC53" s="56"/>
      <c r="CD53" s="156">
        <v>580</v>
      </c>
      <c r="CE53" s="127"/>
      <c r="CF53" s="127"/>
      <c r="CG53" s="127"/>
      <c r="CH53" s="127"/>
      <c r="CI53" s="127"/>
      <c r="CJ53" s="127"/>
      <c r="CK53" s="127"/>
      <c r="CL53" s="127"/>
      <c r="CM53" s="128"/>
      <c r="CN53" s="144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6"/>
    </row>
    <row r="54" spans="1:108" s="6" customFormat="1" ht="15" customHeight="1">
      <c r="A54" s="134" t="s">
        <v>71</v>
      </c>
      <c r="B54" s="135"/>
      <c r="C54" s="135"/>
      <c r="D54" s="135"/>
      <c r="E54" s="135"/>
      <c r="F54" s="135"/>
      <c r="G54" s="135"/>
      <c r="H54" s="135"/>
      <c r="I54" s="136"/>
      <c r="J54" s="5"/>
      <c r="K54" s="137" t="s">
        <v>72</v>
      </c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7"/>
      <c r="BI54" s="126" t="s">
        <v>73</v>
      </c>
      <c r="BJ54" s="127"/>
      <c r="BK54" s="127"/>
      <c r="BL54" s="127"/>
      <c r="BM54" s="127"/>
      <c r="BN54" s="127"/>
      <c r="BO54" s="127"/>
      <c r="BP54" s="127"/>
      <c r="BQ54" s="127"/>
      <c r="BR54" s="127"/>
      <c r="BS54" s="128"/>
      <c r="BT54" s="126">
        <v>29.14000000000001</v>
      </c>
      <c r="BU54" s="127"/>
      <c r="BV54" s="127"/>
      <c r="BW54" s="127"/>
      <c r="BX54" s="127"/>
      <c r="BY54" s="127"/>
      <c r="BZ54" s="127"/>
      <c r="CA54" s="127"/>
      <c r="CB54" s="127"/>
      <c r="CC54" s="128"/>
      <c r="CD54" s="126">
        <v>36.92000000000001</v>
      </c>
      <c r="CE54" s="127"/>
      <c r="CF54" s="127"/>
      <c r="CG54" s="127"/>
      <c r="CH54" s="127"/>
      <c r="CI54" s="127"/>
      <c r="CJ54" s="127"/>
      <c r="CK54" s="127"/>
      <c r="CL54" s="127"/>
      <c r="CM54" s="128"/>
      <c r="CN54" s="144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6"/>
    </row>
    <row r="55" spans="1:108" s="6" customFormat="1" ht="30" customHeight="1">
      <c r="A55" s="134" t="s">
        <v>74</v>
      </c>
      <c r="B55" s="135"/>
      <c r="C55" s="135"/>
      <c r="D55" s="135"/>
      <c r="E55" s="135"/>
      <c r="F55" s="135"/>
      <c r="G55" s="135"/>
      <c r="H55" s="135"/>
      <c r="I55" s="136"/>
      <c r="J55" s="5"/>
      <c r="K55" s="137" t="s">
        <v>128</v>
      </c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7"/>
      <c r="BI55" s="126" t="s">
        <v>73</v>
      </c>
      <c r="BJ55" s="127"/>
      <c r="BK55" s="127"/>
      <c r="BL55" s="127"/>
      <c r="BM55" s="127"/>
      <c r="BN55" s="127"/>
      <c r="BO55" s="127"/>
      <c r="BP55" s="127"/>
      <c r="BQ55" s="127"/>
      <c r="BR55" s="127"/>
      <c r="BS55" s="128"/>
      <c r="BT55" s="126">
        <f>BT54</f>
        <v>29.14000000000001</v>
      </c>
      <c r="BU55" s="127"/>
      <c r="BV55" s="127"/>
      <c r="BW55" s="127"/>
      <c r="BX55" s="127"/>
      <c r="BY55" s="127"/>
      <c r="BZ55" s="127"/>
      <c r="CA55" s="127"/>
      <c r="CB55" s="127"/>
      <c r="CC55" s="128"/>
      <c r="CD55" s="126">
        <f>CD54</f>
        <v>36.92000000000001</v>
      </c>
      <c r="CE55" s="127"/>
      <c r="CF55" s="127"/>
      <c r="CG55" s="127"/>
      <c r="CH55" s="127"/>
      <c r="CI55" s="127"/>
      <c r="CJ55" s="127"/>
      <c r="CK55" s="127"/>
      <c r="CL55" s="127"/>
      <c r="CM55" s="128"/>
      <c r="CN55" s="144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6"/>
    </row>
    <row r="56" spans="1:108" s="6" customFormat="1" ht="30" customHeight="1">
      <c r="A56" s="134" t="s">
        <v>75</v>
      </c>
      <c r="B56" s="135"/>
      <c r="C56" s="135"/>
      <c r="D56" s="135"/>
      <c r="E56" s="135"/>
      <c r="F56" s="135"/>
      <c r="G56" s="135"/>
      <c r="H56" s="135"/>
      <c r="I56" s="136"/>
      <c r="J56" s="5"/>
      <c r="K56" s="137" t="s">
        <v>76</v>
      </c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7"/>
      <c r="BI56" s="126" t="s">
        <v>77</v>
      </c>
      <c r="BJ56" s="127"/>
      <c r="BK56" s="127"/>
      <c r="BL56" s="127"/>
      <c r="BM56" s="127"/>
      <c r="BN56" s="127"/>
      <c r="BO56" s="127"/>
      <c r="BP56" s="127"/>
      <c r="BQ56" s="127"/>
      <c r="BR56" s="127"/>
      <c r="BS56" s="128"/>
      <c r="BT56" s="157">
        <v>129.79289999999997</v>
      </c>
      <c r="BU56" s="158"/>
      <c r="BV56" s="158"/>
      <c r="BW56" s="158"/>
      <c r="BX56" s="158"/>
      <c r="BY56" s="158"/>
      <c r="BZ56" s="158"/>
      <c r="CA56" s="158"/>
      <c r="CB56" s="158"/>
      <c r="CC56" s="159"/>
      <c r="CD56" s="157">
        <v>156.0138</v>
      </c>
      <c r="CE56" s="158"/>
      <c r="CF56" s="158"/>
      <c r="CG56" s="158"/>
      <c r="CH56" s="158"/>
      <c r="CI56" s="158"/>
      <c r="CJ56" s="158"/>
      <c r="CK56" s="158"/>
      <c r="CL56" s="158"/>
      <c r="CM56" s="159"/>
      <c r="CN56" s="144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6"/>
    </row>
    <row r="57" spans="1:108" s="6" customFormat="1" ht="42" customHeight="1">
      <c r="A57" s="134" t="s">
        <v>78</v>
      </c>
      <c r="B57" s="135"/>
      <c r="C57" s="135"/>
      <c r="D57" s="135"/>
      <c r="E57" s="135"/>
      <c r="F57" s="135"/>
      <c r="G57" s="135"/>
      <c r="H57" s="135"/>
      <c r="I57" s="136"/>
      <c r="J57" s="5"/>
      <c r="K57" s="137" t="s">
        <v>129</v>
      </c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7"/>
      <c r="BI57" s="126" t="s">
        <v>77</v>
      </c>
      <c r="BJ57" s="127"/>
      <c r="BK57" s="127"/>
      <c r="BL57" s="127"/>
      <c r="BM57" s="127"/>
      <c r="BN57" s="127"/>
      <c r="BO57" s="127"/>
      <c r="BP57" s="127"/>
      <c r="BQ57" s="127"/>
      <c r="BR57" s="127"/>
      <c r="BS57" s="128"/>
      <c r="BT57" s="157">
        <v>92.41679999999998</v>
      </c>
      <c r="BU57" s="158"/>
      <c r="BV57" s="158"/>
      <c r="BW57" s="158"/>
      <c r="BX57" s="158"/>
      <c r="BY57" s="158"/>
      <c r="BZ57" s="158"/>
      <c r="CA57" s="158"/>
      <c r="CB57" s="158"/>
      <c r="CC57" s="159"/>
      <c r="CD57" s="157">
        <v>100.9743</v>
      </c>
      <c r="CE57" s="158"/>
      <c r="CF57" s="158"/>
      <c r="CG57" s="158"/>
      <c r="CH57" s="158"/>
      <c r="CI57" s="158"/>
      <c r="CJ57" s="158"/>
      <c r="CK57" s="158"/>
      <c r="CL57" s="158"/>
      <c r="CM57" s="159"/>
      <c r="CN57" s="144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6"/>
    </row>
    <row r="58" spans="1:108" s="6" customFormat="1" ht="30" customHeight="1">
      <c r="A58" s="134" t="s">
        <v>79</v>
      </c>
      <c r="B58" s="135"/>
      <c r="C58" s="135"/>
      <c r="D58" s="135"/>
      <c r="E58" s="135"/>
      <c r="F58" s="135"/>
      <c r="G58" s="135"/>
      <c r="H58" s="135"/>
      <c r="I58" s="136"/>
      <c r="J58" s="5"/>
      <c r="K58" s="137" t="s">
        <v>80</v>
      </c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7"/>
      <c r="BI58" s="126" t="s">
        <v>77</v>
      </c>
      <c r="BJ58" s="127"/>
      <c r="BK58" s="127"/>
      <c r="BL58" s="127"/>
      <c r="BM58" s="127"/>
      <c r="BN58" s="127"/>
      <c r="BO58" s="127"/>
      <c r="BP58" s="127"/>
      <c r="BQ58" s="127"/>
      <c r="BR58" s="127"/>
      <c r="BS58" s="128"/>
      <c r="BT58" s="157">
        <v>561.1</v>
      </c>
      <c r="BU58" s="158"/>
      <c r="BV58" s="158"/>
      <c r="BW58" s="158"/>
      <c r="BX58" s="158"/>
      <c r="BY58" s="158"/>
      <c r="BZ58" s="158"/>
      <c r="CA58" s="158"/>
      <c r="CB58" s="158"/>
      <c r="CC58" s="159"/>
      <c r="CD58" s="157">
        <v>584.4</v>
      </c>
      <c r="CE58" s="158"/>
      <c r="CF58" s="158"/>
      <c r="CG58" s="158"/>
      <c r="CH58" s="158"/>
      <c r="CI58" s="158"/>
      <c r="CJ58" s="158"/>
      <c r="CK58" s="158"/>
      <c r="CL58" s="158"/>
      <c r="CM58" s="159"/>
      <c r="CN58" s="144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6"/>
    </row>
    <row r="59" spans="1:108" s="6" customFormat="1" ht="30" customHeight="1">
      <c r="A59" s="134" t="s">
        <v>81</v>
      </c>
      <c r="B59" s="135"/>
      <c r="C59" s="135"/>
      <c r="D59" s="135"/>
      <c r="E59" s="135"/>
      <c r="F59" s="135"/>
      <c r="G59" s="135"/>
      <c r="H59" s="135"/>
      <c r="I59" s="136"/>
      <c r="J59" s="5"/>
      <c r="K59" s="137" t="s">
        <v>130</v>
      </c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7"/>
      <c r="BI59" s="126" t="s">
        <v>77</v>
      </c>
      <c r="BJ59" s="127"/>
      <c r="BK59" s="127"/>
      <c r="BL59" s="127"/>
      <c r="BM59" s="127"/>
      <c r="BN59" s="127"/>
      <c r="BO59" s="127"/>
      <c r="BP59" s="127"/>
      <c r="BQ59" s="127"/>
      <c r="BR59" s="127"/>
      <c r="BS59" s="128"/>
      <c r="BT59" s="157">
        <f>BT58</f>
        <v>561.1</v>
      </c>
      <c r="BU59" s="158"/>
      <c r="BV59" s="158"/>
      <c r="BW59" s="158"/>
      <c r="BX59" s="158"/>
      <c r="BY59" s="158"/>
      <c r="BZ59" s="158"/>
      <c r="CA59" s="158"/>
      <c r="CB59" s="158"/>
      <c r="CC59" s="159"/>
      <c r="CD59" s="157">
        <f>CD58</f>
        <v>584.4</v>
      </c>
      <c r="CE59" s="158"/>
      <c r="CF59" s="158"/>
      <c r="CG59" s="158"/>
      <c r="CH59" s="158"/>
      <c r="CI59" s="158"/>
      <c r="CJ59" s="158"/>
      <c r="CK59" s="158"/>
      <c r="CL59" s="158"/>
      <c r="CM59" s="159"/>
      <c r="CN59" s="144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6"/>
    </row>
    <row r="60" spans="1:108" s="6" customFormat="1" ht="15" customHeight="1">
      <c r="A60" s="134" t="s">
        <v>82</v>
      </c>
      <c r="B60" s="135"/>
      <c r="C60" s="135"/>
      <c r="D60" s="135"/>
      <c r="E60" s="135"/>
      <c r="F60" s="135"/>
      <c r="G60" s="135"/>
      <c r="H60" s="135"/>
      <c r="I60" s="136"/>
      <c r="J60" s="5"/>
      <c r="K60" s="137" t="s">
        <v>83</v>
      </c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7"/>
      <c r="BI60" s="126" t="s">
        <v>84</v>
      </c>
      <c r="BJ60" s="127"/>
      <c r="BK60" s="127"/>
      <c r="BL60" s="127"/>
      <c r="BM60" s="127"/>
      <c r="BN60" s="127"/>
      <c r="BO60" s="127"/>
      <c r="BP60" s="127"/>
      <c r="BQ60" s="127"/>
      <c r="BR60" s="127"/>
      <c r="BS60" s="128"/>
      <c r="BT60" s="126">
        <v>40.2478</v>
      </c>
      <c r="BU60" s="127"/>
      <c r="BV60" s="127"/>
      <c r="BW60" s="127"/>
      <c r="BX60" s="127"/>
      <c r="BY60" s="127"/>
      <c r="BZ60" s="127"/>
      <c r="CA60" s="127"/>
      <c r="CB60" s="127"/>
      <c r="CC60" s="128"/>
      <c r="CD60" s="126">
        <v>49.2348</v>
      </c>
      <c r="CE60" s="127"/>
      <c r="CF60" s="127"/>
      <c r="CG60" s="127"/>
      <c r="CH60" s="127"/>
      <c r="CI60" s="127"/>
      <c r="CJ60" s="127"/>
      <c r="CK60" s="127"/>
      <c r="CL60" s="127"/>
      <c r="CM60" s="128"/>
      <c r="CN60" s="144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6"/>
    </row>
    <row r="61" spans="1:108" s="6" customFormat="1" ht="30" customHeight="1">
      <c r="A61" s="134" t="s">
        <v>85</v>
      </c>
      <c r="B61" s="135"/>
      <c r="C61" s="135"/>
      <c r="D61" s="135"/>
      <c r="E61" s="135"/>
      <c r="F61" s="135"/>
      <c r="G61" s="135"/>
      <c r="H61" s="135"/>
      <c r="I61" s="136"/>
      <c r="J61" s="5"/>
      <c r="K61" s="137" t="s">
        <v>131</v>
      </c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7"/>
      <c r="BI61" s="126" t="s">
        <v>84</v>
      </c>
      <c r="BJ61" s="127"/>
      <c r="BK61" s="127"/>
      <c r="BL61" s="127"/>
      <c r="BM61" s="127"/>
      <c r="BN61" s="127"/>
      <c r="BO61" s="127"/>
      <c r="BP61" s="127"/>
      <c r="BQ61" s="127"/>
      <c r="BR61" s="127"/>
      <c r="BS61" s="128"/>
      <c r="BT61" s="126">
        <v>26.404799999999998</v>
      </c>
      <c r="BU61" s="127"/>
      <c r="BV61" s="127"/>
      <c r="BW61" s="127"/>
      <c r="BX61" s="127"/>
      <c r="BY61" s="127"/>
      <c r="BZ61" s="127"/>
      <c r="CA61" s="127"/>
      <c r="CB61" s="127"/>
      <c r="CC61" s="128"/>
      <c r="CD61" s="126">
        <v>28.8498</v>
      </c>
      <c r="CE61" s="127"/>
      <c r="CF61" s="127"/>
      <c r="CG61" s="127"/>
      <c r="CH61" s="127"/>
      <c r="CI61" s="127"/>
      <c r="CJ61" s="127"/>
      <c r="CK61" s="127"/>
      <c r="CL61" s="127"/>
      <c r="CM61" s="128"/>
      <c r="CN61" s="144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6"/>
    </row>
    <row r="62" spans="1:108" s="6" customFormat="1" ht="15" customHeight="1">
      <c r="A62" s="134" t="s">
        <v>86</v>
      </c>
      <c r="B62" s="135"/>
      <c r="C62" s="135"/>
      <c r="D62" s="135"/>
      <c r="E62" s="135"/>
      <c r="F62" s="135"/>
      <c r="G62" s="135"/>
      <c r="H62" s="135"/>
      <c r="I62" s="136"/>
      <c r="J62" s="5"/>
      <c r="K62" s="137" t="s">
        <v>87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7"/>
      <c r="BI62" s="126" t="s">
        <v>67</v>
      </c>
      <c r="BJ62" s="127"/>
      <c r="BK62" s="127"/>
      <c r="BL62" s="127"/>
      <c r="BM62" s="127"/>
      <c r="BN62" s="127"/>
      <c r="BO62" s="127"/>
      <c r="BP62" s="127"/>
      <c r="BQ62" s="127"/>
      <c r="BR62" s="127"/>
      <c r="BS62" s="128"/>
      <c r="BT62" s="126">
        <v>100</v>
      </c>
      <c r="BU62" s="127"/>
      <c r="BV62" s="127"/>
      <c r="BW62" s="127"/>
      <c r="BX62" s="127"/>
      <c r="BY62" s="127"/>
      <c r="BZ62" s="127"/>
      <c r="CA62" s="127"/>
      <c r="CB62" s="127"/>
      <c r="CC62" s="128"/>
      <c r="CD62" s="126">
        <v>100</v>
      </c>
      <c r="CE62" s="127"/>
      <c r="CF62" s="127"/>
      <c r="CG62" s="127"/>
      <c r="CH62" s="127"/>
      <c r="CI62" s="127"/>
      <c r="CJ62" s="127"/>
      <c r="CK62" s="127"/>
      <c r="CL62" s="127"/>
      <c r="CM62" s="128"/>
      <c r="CN62" s="144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6"/>
    </row>
    <row r="63" spans="1:108" s="6" customFormat="1" ht="30" customHeight="1">
      <c r="A63" s="134" t="s">
        <v>88</v>
      </c>
      <c r="B63" s="135"/>
      <c r="C63" s="135"/>
      <c r="D63" s="135"/>
      <c r="E63" s="135"/>
      <c r="F63" s="135"/>
      <c r="G63" s="135"/>
      <c r="H63" s="135"/>
      <c r="I63" s="136"/>
      <c r="J63" s="5"/>
      <c r="K63" s="137" t="s">
        <v>89</v>
      </c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7"/>
      <c r="BI63" s="126" t="s">
        <v>5</v>
      </c>
      <c r="BJ63" s="127"/>
      <c r="BK63" s="127"/>
      <c r="BL63" s="127"/>
      <c r="BM63" s="127"/>
      <c r="BN63" s="127"/>
      <c r="BO63" s="127"/>
      <c r="BP63" s="127"/>
      <c r="BQ63" s="127"/>
      <c r="BR63" s="127"/>
      <c r="BS63" s="128"/>
      <c r="BT63" s="54"/>
      <c r="BU63" s="55"/>
      <c r="BV63" s="55"/>
      <c r="BW63" s="55"/>
      <c r="BX63" s="55"/>
      <c r="BY63" s="55"/>
      <c r="BZ63" s="55"/>
      <c r="CA63" s="55"/>
      <c r="CB63" s="55"/>
      <c r="CC63" s="56"/>
      <c r="CD63" s="141">
        <v>295527.46019000007</v>
      </c>
      <c r="CE63" s="142"/>
      <c r="CF63" s="142"/>
      <c r="CG63" s="142"/>
      <c r="CH63" s="142"/>
      <c r="CI63" s="142"/>
      <c r="CJ63" s="142"/>
      <c r="CK63" s="142"/>
      <c r="CL63" s="142"/>
      <c r="CM63" s="143"/>
      <c r="CN63" s="144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6"/>
    </row>
    <row r="64" spans="1:108" s="6" customFormat="1" ht="30" customHeight="1">
      <c r="A64" s="134" t="s">
        <v>90</v>
      </c>
      <c r="B64" s="135"/>
      <c r="C64" s="135"/>
      <c r="D64" s="135"/>
      <c r="E64" s="135"/>
      <c r="F64" s="135"/>
      <c r="G64" s="135"/>
      <c r="H64" s="135"/>
      <c r="I64" s="136"/>
      <c r="J64" s="5"/>
      <c r="K64" s="137" t="s">
        <v>91</v>
      </c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7"/>
      <c r="BI64" s="126" t="s">
        <v>5</v>
      </c>
      <c r="BJ64" s="127"/>
      <c r="BK64" s="127"/>
      <c r="BL64" s="127"/>
      <c r="BM64" s="127"/>
      <c r="BN64" s="127"/>
      <c r="BO64" s="127"/>
      <c r="BP64" s="127"/>
      <c r="BQ64" s="127"/>
      <c r="BR64" s="127"/>
      <c r="BS64" s="128"/>
      <c r="BT64" s="54"/>
      <c r="BU64" s="55"/>
      <c r="BV64" s="55"/>
      <c r="BW64" s="55"/>
      <c r="BX64" s="55"/>
      <c r="BY64" s="55"/>
      <c r="BZ64" s="55"/>
      <c r="CA64" s="55"/>
      <c r="CB64" s="55"/>
      <c r="CC64" s="56"/>
      <c r="CD64" s="126"/>
      <c r="CE64" s="127"/>
      <c r="CF64" s="127"/>
      <c r="CG64" s="127"/>
      <c r="CH64" s="127"/>
      <c r="CI64" s="127"/>
      <c r="CJ64" s="127"/>
      <c r="CK64" s="127"/>
      <c r="CL64" s="127"/>
      <c r="CM64" s="128"/>
      <c r="CN64" s="144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6"/>
    </row>
    <row r="65" spans="1:108" s="6" customFormat="1" ht="45" customHeight="1">
      <c r="A65" s="134" t="s">
        <v>92</v>
      </c>
      <c r="B65" s="135"/>
      <c r="C65" s="135"/>
      <c r="D65" s="135"/>
      <c r="E65" s="135"/>
      <c r="F65" s="135"/>
      <c r="G65" s="135"/>
      <c r="H65" s="135"/>
      <c r="I65" s="136"/>
      <c r="J65" s="5"/>
      <c r="K65" s="137" t="s">
        <v>93</v>
      </c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7"/>
      <c r="BI65" s="126" t="s">
        <v>67</v>
      </c>
      <c r="BJ65" s="127"/>
      <c r="BK65" s="127"/>
      <c r="BL65" s="127"/>
      <c r="BM65" s="127"/>
      <c r="BN65" s="127"/>
      <c r="BO65" s="127"/>
      <c r="BP65" s="127"/>
      <c r="BQ65" s="127"/>
      <c r="BR65" s="127"/>
      <c r="BS65" s="128"/>
      <c r="BT65" s="126">
        <v>12.95</v>
      </c>
      <c r="BU65" s="127"/>
      <c r="BV65" s="127"/>
      <c r="BW65" s="127"/>
      <c r="BX65" s="127"/>
      <c r="BY65" s="127"/>
      <c r="BZ65" s="127"/>
      <c r="CA65" s="127"/>
      <c r="CB65" s="127"/>
      <c r="CC65" s="128"/>
      <c r="CD65" s="126" t="s">
        <v>38</v>
      </c>
      <c r="CE65" s="127"/>
      <c r="CF65" s="127"/>
      <c r="CG65" s="127"/>
      <c r="CH65" s="127"/>
      <c r="CI65" s="127"/>
      <c r="CJ65" s="127"/>
      <c r="CK65" s="127"/>
      <c r="CL65" s="127"/>
      <c r="CM65" s="128"/>
      <c r="CN65" s="138" t="s">
        <v>38</v>
      </c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40"/>
    </row>
    <row r="67" s="1" customFormat="1" ht="12.75">
      <c r="G67" s="1" t="s">
        <v>18</v>
      </c>
    </row>
    <row r="68" spans="1:108" s="1" customFormat="1" ht="68.25" customHeight="1">
      <c r="A68" s="160" t="s">
        <v>133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</row>
    <row r="69" spans="1:108" s="1" customFormat="1" ht="25.5" customHeight="1">
      <c r="A69" s="160" t="s">
        <v>134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</row>
    <row r="70" spans="1:108" s="1" customFormat="1" ht="25.5" customHeight="1">
      <c r="A70" s="160" t="s">
        <v>135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</row>
    <row r="71" spans="1:108" s="1" customFormat="1" ht="25.5" customHeight="1">
      <c r="A71" s="160" t="s">
        <v>136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</row>
    <row r="72" spans="1:108" s="1" customFormat="1" ht="25.5" customHeight="1">
      <c r="A72" s="160" t="s">
        <v>137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</row>
    <row r="73" ht="3" customHeight="1"/>
  </sheetData>
  <sheetProtection/>
  <mergeCells count="316">
    <mergeCell ref="A68:DD68"/>
    <mergeCell ref="A69:DD69"/>
    <mergeCell ref="A70:DD70"/>
    <mergeCell ref="A71:DD71"/>
    <mergeCell ref="A72:DD72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2019-03-24T13:37:42Z</cp:lastPrinted>
  <dcterms:created xsi:type="dcterms:W3CDTF">2010-05-19T10:50:44Z</dcterms:created>
  <dcterms:modified xsi:type="dcterms:W3CDTF">2022-03-21T17:16:27Z</dcterms:modified>
  <cp:category/>
  <cp:version/>
  <cp:contentType/>
  <cp:contentStatus/>
</cp:coreProperties>
</file>