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3\ежегодно\п.19 г\"/>
    </mc:Choice>
  </mc:AlternateContent>
  <bookViews>
    <workbookView xWindow="0" yWindow="0" windowWidth="28800" windowHeight="11835" firstSheet="1" activeTab="1"/>
  </bookViews>
  <sheets>
    <sheet name="2018год" sheetId="7" state="hidden" r:id="rId1"/>
    <sheet name="2022" sheetId="12" r:id="rId2"/>
    <sheet name="2018год " sheetId="11" state="hidden" r:id="rId3"/>
    <sheet name="янв.2018" sheetId="3" state="hidden" r:id="rId4"/>
  </sheets>
  <externalReferences>
    <externalReference r:id="rId5"/>
    <externalReference r:id="rId6"/>
  </externalReferences>
  <definedNames>
    <definedName name="_xlnm.Print_Area" localSheetId="3">янв.2018!$A$1:$C$10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2" l="1"/>
  <c r="B14" i="12" l="1"/>
  <c r="C13" i="7" l="1"/>
  <c r="C12" i="7"/>
  <c r="C16" i="7"/>
  <c r="C15" i="7"/>
  <c r="C14" i="11" l="1"/>
  <c r="C7" i="11"/>
  <c r="C14" i="7"/>
  <c r="C7" i="7"/>
  <c r="C10" i="3" l="1"/>
  <c r="B10" i="3"/>
</calcChain>
</file>

<file path=xl/sharedStrings.xml><?xml version="1.0" encoding="utf-8"?>
<sst xmlns="http://schemas.openxmlformats.org/spreadsheetml/2006/main" count="70" uniqueCount="35">
  <si>
    <t>Информация о размере фактических потерь, оплачиваемых покупателями</t>
  </si>
  <si>
    <t>при осуществлении расчетов за электрическую энергию по уровням напряжения</t>
  </si>
  <si>
    <t>Объем электроэнергии для компенсации потерь,   тыс.квтч</t>
  </si>
  <si>
    <t>Уровень напряжения</t>
  </si>
  <si>
    <t>Итого</t>
  </si>
  <si>
    <t>СН-2</t>
  </si>
  <si>
    <t>НН</t>
  </si>
  <si>
    <t>Стоимость электроэнергии для компенсации потерь, тыс.руб.</t>
  </si>
  <si>
    <t>ПП РФ 24 от 21.01.2004 п.11 б абз.11</t>
  </si>
  <si>
    <t>ООО "Юг сети" за январь 2018 г.</t>
  </si>
  <si>
    <t>Примечание: ООО "Юг сети" осуществляет деятельность по передаче эл.энергии с 16.11. 2017 г.</t>
  </si>
  <si>
    <t>Уровень нормативных потерь, %</t>
  </si>
  <si>
    <t>в собственных сетях</t>
  </si>
  <si>
    <t>источник опубликования решения</t>
  </si>
  <si>
    <t>Всего</t>
  </si>
  <si>
    <t>Наименование показателя</t>
  </si>
  <si>
    <t>Приказ МЭ и ЖКХ СО от 27.12.2017 №893</t>
  </si>
  <si>
    <t>в т.ч.</t>
  </si>
  <si>
    <t>Размер фактических потерь, оплачиваемых покупателями при осуществлении расчетов за электрическую энергию по уровням напряжения, кВтч                                     (согласно ф.46-ээ (передача))</t>
  </si>
  <si>
    <t>Стоимость электроэнергии для компенсации потерь, тыс.руб. (с НДС)</t>
  </si>
  <si>
    <t>СН2</t>
  </si>
  <si>
    <t>Закупка электрической энергии для компенсации потерь</t>
  </si>
  <si>
    <t>ПП РФ 24 от 21.01.2004 п.11б абз.5-8; абз.10-11 (ежегодно, до 1 марта)</t>
  </si>
  <si>
    <t>ПП РФ 24 от 21.01.2004г.</t>
  </si>
  <si>
    <t>п.11б) абз.6</t>
  </si>
  <si>
    <t>п.11б) абз.7</t>
  </si>
  <si>
    <t>п.11б) абз.8</t>
  </si>
  <si>
    <t>п.11б) абз.10</t>
  </si>
  <si>
    <t>п.11б) абз.11</t>
  </si>
  <si>
    <t>Затраты на оплату потерь ООО "Юг сети" за 2018 год</t>
  </si>
  <si>
    <t>Затраты на оплату потерь, тыс.руб. (с НДС) - всего, в т.ч.</t>
  </si>
  <si>
    <t>Протокол МЭ и ЖКХ СО от 27.12.2017 №11-э</t>
  </si>
  <si>
    <t>ПП РФ 24 от 21.01.2004 п.19 г абз.3 (ежегодно, до 1 марта)</t>
  </si>
  <si>
    <t>Размер фактических потерь, оплачиваемых покупателями при осуществлении расчетов за электрическую энергию по уровням напряжения, тыс. кВтч                                     (согласно ф.46-ээ (передача))</t>
  </si>
  <si>
    <t>Приказ ДЦТР СО от 28.12.2020 №885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</si>
</sst>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55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1" applyBorder="0">
      <alignment horizontal="center" vertical="center" wrapText="1"/>
    </xf>
    <xf numFmtId="0" fontId="5" fillId="0" borderId="0"/>
    <xf numFmtId="165" fontId="7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3" fillId="0" borderId="2" xfId="2" applyNumberFormat="1" applyFont="1" applyBorder="1" applyAlignment="1" applyProtection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164" fontId="3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0" fontId="15" fillId="0" borderId="10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 wrapText="1"/>
    </xf>
    <xf numFmtId="49" fontId="13" fillId="0" borderId="11" xfId="2" applyNumberFormat="1" applyFont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right" vertical="center"/>
      <protection locked="0"/>
    </xf>
    <xf numFmtId="4" fontId="13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2" xfId="2" applyFont="1" applyFill="1" applyBorder="1" applyAlignment="1" applyProtection="1">
      <alignment horizontal="left" vertical="center" wrapText="1" indent="2"/>
    </xf>
    <xf numFmtId="0" fontId="13" fillId="0" borderId="5" xfId="2" applyFont="1" applyFill="1" applyBorder="1" applyAlignment="1" applyProtection="1">
      <alignment horizontal="left" vertical="center" wrapText="1" indent="1"/>
    </xf>
    <xf numFmtId="0" fontId="13" fillId="0" borderId="5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left" vertical="center" wrapText="1"/>
    </xf>
    <xf numFmtId="0" fontId="13" fillId="0" borderId="8" xfId="2" applyFont="1" applyFill="1" applyBorder="1" applyAlignment="1" applyProtection="1">
      <alignment horizontal="left" vertical="center" wrapText="1" indent="1"/>
    </xf>
    <xf numFmtId="49" fontId="13" fillId="0" borderId="0" xfId="2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right"/>
    </xf>
    <xf numFmtId="0" fontId="13" fillId="0" borderId="3" xfId="2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left" vertical="center" wrapText="1" indent="1"/>
    </xf>
    <xf numFmtId="0" fontId="13" fillId="0" borderId="4" xfId="2" applyFont="1" applyFill="1" applyBorder="1" applyAlignment="1" applyProtection="1">
      <alignment horizontal="left" vertical="center" wrapText="1"/>
    </xf>
    <xf numFmtId="0" fontId="13" fillId="0" borderId="18" xfId="2" applyFont="1" applyFill="1" applyBorder="1" applyAlignment="1" applyProtection="1">
      <alignment horizontal="left" vertical="center" wrapText="1" indent="1"/>
    </xf>
    <xf numFmtId="0" fontId="13" fillId="0" borderId="19" xfId="2" applyFont="1" applyFill="1" applyBorder="1" applyAlignment="1" applyProtection="1">
      <alignment horizontal="left" vertical="center" wrapText="1"/>
    </xf>
    <xf numFmtId="4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4" fontId="13" fillId="2" borderId="4" xfId="0" applyNumberFormat="1" applyFont="1" applyFill="1" applyBorder="1" applyAlignment="1" applyProtection="1">
      <alignment horizontal="right" vertical="center"/>
      <protection locked="0"/>
    </xf>
    <xf numFmtId="4" fontId="13" fillId="2" borderId="3" xfId="0" applyNumberFormat="1" applyFont="1" applyFill="1" applyBorder="1" applyAlignment="1" applyProtection="1">
      <alignment horizontal="right" vertical="center"/>
      <protection locked="0"/>
    </xf>
    <xf numFmtId="4" fontId="13" fillId="2" borderId="2" xfId="0" applyNumberFormat="1" applyFont="1" applyFill="1" applyBorder="1" applyAlignment="1" applyProtection="1">
      <alignment horizontal="right" vertical="center"/>
      <protection locked="0"/>
    </xf>
    <xf numFmtId="4" fontId="13" fillId="2" borderId="9" xfId="0" applyNumberFormat="1" applyFont="1" applyFill="1" applyBorder="1" applyAlignment="1" applyProtection="1">
      <alignment horizontal="right" vertical="center"/>
      <protection locked="0"/>
    </xf>
    <xf numFmtId="0" fontId="13" fillId="3" borderId="2" xfId="2" applyFont="1" applyFill="1" applyBorder="1" applyAlignment="1" applyProtection="1">
      <alignment horizontal="left" vertical="center" wrapText="1"/>
    </xf>
    <xf numFmtId="4" fontId="13" fillId="3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5" xfId="2" applyFont="1" applyFill="1" applyBorder="1" applyAlignment="1" applyProtection="1">
      <alignment horizontal="center" vertical="center" wrapText="1"/>
    </xf>
    <xf numFmtId="49" fontId="13" fillId="3" borderId="11" xfId="2" applyNumberFormat="1" applyFont="1" applyFill="1" applyBorder="1" applyAlignment="1" applyProtection="1">
      <alignment horizontal="center" vertical="center"/>
    </xf>
    <xf numFmtId="4" fontId="13" fillId="3" borderId="5" xfId="0" applyNumberFormat="1" applyFont="1" applyFill="1" applyBorder="1" applyAlignment="1" applyProtection="1">
      <alignment horizontal="right" vertical="center"/>
      <protection locked="0"/>
    </xf>
    <xf numFmtId="0" fontId="13" fillId="3" borderId="2" xfId="2" applyFont="1" applyFill="1" applyBorder="1" applyAlignment="1" applyProtection="1">
      <alignment horizontal="left" vertical="center" wrapText="1" indent="2"/>
    </xf>
    <xf numFmtId="0" fontId="13" fillId="3" borderId="5" xfId="2" applyFont="1" applyFill="1" applyBorder="1" applyAlignment="1" applyProtection="1">
      <alignment horizontal="left" vertical="center" wrapText="1" indent="1"/>
    </xf>
    <xf numFmtId="0" fontId="13" fillId="3" borderId="3" xfId="2" applyFont="1" applyFill="1" applyBorder="1" applyAlignment="1" applyProtection="1">
      <alignment horizontal="left" vertical="center" wrapText="1"/>
    </xf>
    <xf numFmtId="4" fontId="13" fillId="3" borderId="3" xfId="0" applyNumberFormat="1" applyFont="1" applyFill="1" applyBorder="1" applyAlignment="1" applyProtection="1">
      <alignment horizontal="right" vertical="center"/>
      <protection locked="0"/>
    </xf>
    <xf numFmtId="0" fontId="13" fillId="3" borderId="15" xfId="2" applyFont="1" applyFill="1" applyBorder="1" applyAlignment="1" applyProtection="1">
      <alignment horizontal="left" vertical="center" wrapText="1" indent="1"/>
    </xf>
    <xf numFmtId="0" fontId="13" fillId="3" borderId="19" xfId="2" applyFont="1" applyFill="1" applyBorder="1" applyAlignment="1" applyProtection="1">
      <alignment horizontal="left" vertical="center" wrapText="1"/>
    </xf>
    <xf numFmtId="4" fontId="13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3" borderId="20" xfId="2" applyFont="1" applyFill="1" applyBorder="1" applyAlignment="1" applyProtection="1">
      <alignment horizontal="left" vertical="center" wrapText="1" indent="1"/>
    </xf>
    <xf numFmtId="0" fontId="13" fillId="3" borderId="4" xfId="2" applyFont="1" applyFill="1" applyBorder="1" applyAlignment="1" applyProtection="1">
      <alignment horizontal="left" vertical="center" wrapText="1"/>
    </xf>
    <xf numFmtId="4" fontId="13" fillId="3" borderId="4" xfId="0" applyNumberFormat="1" applyFont="1" applyFill="1" applyBorder="1" applyAlignment="1" applyProtection="1">
      <alignment horizontal="right" vertical="center"/>
      <protection locked="0"/>
    </xf>
    <xf numFmtId="0" fontId="13" fillId="3" borderId="18" xfId="2" applyFont="1" applyFill="1" applyBorder="1" applyAlignment="1" applyProtection="1">
      <alignment horizontal="left" vertical="center" wrapText="1" indent="1"/>
    </xf>
    <xf numFmtId="0" fontId="13" fillId="3" borderId="9" xfId="2" applyFont="1" applyFill="1" applyBorder="1" applyAlignment="1" applyProtection="1">
      <alignment horizontal="left" vertical="center" wrapText="1"/>
    </xf>
    <xf numFmtId="4" fontId="13" fillId="3" borderId="9" xfId="0" applyNumberFormat="1" applyFont="1" applyFill="1" applyBorder="1" applyAlignment="1" applyProtection="1">
      <alignment horizontal="right" vertical="center"/>
      <protection locked="0"/>
    </xf>
    <xf numFmtId="0" fontId="13" fillId="3" borderId="8" xfId="2" applyFont="1" applyFill="1" applyBorder="1" applyAlignment="1" applyProtection="1">
      <alignment horizontal="left" vertical="center" wrapText="1" indent="1"/>
    </xf>
    <xf numFmtId="0" fontId="13" fillId="3" borderId="11" xfId="2" applyFont="1" applyFill="1" applyBorder="1" applyAlignment="1" applyProtection="1">
      <alignment horizontal="left" vertical="center" wrapText="1"/>
    </xf>
    <xf numFmtId="0" fontId="13" fillId="3" borderId="11" xfId="2" applyFont="1" applyFill="1" applyBorder="1" applyAlignment="1" applyProtection="1">
      <alignment horizontal="left" vertical="center" wrapText="1" indent="2"/>
    </xf>
    <xf numFmtId="0" fontId="13" fillId="3" borderId="14" xfId="2" applyFont="1" applyFill="1" applyBorder="1" applyAlignment="1" applyProtection="1">
      <alignment horizontal="left" vertical="center" wrapText="1"/>
    </xf>
    <xf numFmtId="0" fontId="13" fillId="3" borderId="16" xfId="2" applyFont="1" applyFill="1" applyBorder="1" applyAlignment="1" applyProtection="1">
      <alignment horizontal="left" vertical="center" wrapText="1"/>
    </xf>
    <xf numFmtId="0" fontId="13" fillId="3" borderId="12" xfId="2" applyFont="1" applyFill="1" applyBorder="1" applyAlignment="1" applyProtection="1">
      <alignment horizontal="left" vertical="center" wrapText="1"/>
    </xf>
    <xf numFmtId="0" fontId="13" fillId="3" borderId="10" xfId="2" applyFont="1" applyFill="1" applyBorder="1" applyAlignment="1" applyProtection="1">
      <alignment horizontal="left" vertical="center" wrapText="1"/>
    </xf>
    <xf numFmtId="4" fontId="13" fillId="0" borderId="4" xfId="0" applyNumberFormat="1" applyFont="1" applyFill="1" applyBorder="1" applyAlignment="1" applyProtection="1">
      <alignment horizontal="right" vertical="center"/>
      <protection locked="0"/>
    </xf>
    <xf numFmtId="4" fontId="13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6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3" fillId="0" borderId="13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49" fontId="13" fillId="0" borderId="14" xfId="2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</cellXfs>
  <cellStyles count="7">
    <cellStyle name="ЗаголовокСтолбца" xfId="1"/>
    <cellStyle name="Обычный" xfId="0" builtinId="0"/>
    <cellStyle name="Обычный 2" xfId="4"/>
    <cellStyle name="Обычный 8" xfId="5"/>
    <cellStyle name="Обычный_PREDEL.2008.UNKNOWN" xfId="2"/>
    <cellStyle name="Процентный 3" xfId="6"/>
    <cellStyle name="Финансовый 2" xfId="3"/>
  </cellStyles>
  <dxfs count="0"/>
  <tableStyles count="0" defaultTableStyle="TableStyleMedium2" defaultPivotStyle="PivotStyleLight16"/>
  <colors>
    <mruColors>
      <color rgb="FF2AE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0;&#1075;-&#1057;&#1077;&#1090;&#1080;\&#1088;&#1072;&#1089;&#1082;&#1088;&#1099;&#1090;&#1080;&#1077;\1122%20&#1092;&#1086;&#1088;&#1084;&#1099;\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0;&#1075;-&#1057;&#1077;&#1090;&#1080;\&#1088;&#1072;&#1089;&#1082;&#1088;&#1099;&#1090;&#1080;&#1077;\&#1045;&#1048;&#1040;&#1057;\46-&#1077;&#1077;%20(&#1087;&#1077;&#1088;&#1077;&#1076;&#1072;&#1095;&#1072;)\46EP.STX(v1.0)2018&#1043;&#1054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18"/>
      <sheetName val="февр.18"/>
      <sheetName val="март18"/>
      <sheetName val="1кв.2018"/>
      <sheetName val="апр.18"/>
      <sheetName val="май18"/>
      <sheetName val="июнь18"/>
      <sheetName val="2кв.18"/>
      <sheetName val="1п-е18"/>
      <sheetName val="июль18"/>
      <sheetName val="авг.18"/>
      <sheetName val="сент.18"/>
      <sheetName val="3кв.2018"/>
      <sheetName val="9мес.2018"/>
      <sheetName val="платежи мрск"/>
      <sheetName val="для стр-ры 2018 г."/>
      <sheetName val="окт.18"/>
      <sheetName val="нояб.18"/>
      <sheetName val="декаб.18"/>
      <sheetName val="4кв.18"/>
      <sheetName val="год18"/>
    </sheetNames>
    <sheetDataSet>
      <sheetData sheetId="0">
        <row r="11">
          <cell r="B11" t="str">
            <v>Отпуск (передача) электроэнергии  конечным потребителям всего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>
            <v>4.6724753105546218E-2</v>
          </cell>
        </row>
        <row r="7">
          <cell r="D7">
            <v>4338.0069999999996</v>
          </cell>
          <cell r="H7">
            <v>11882.10536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25">
          <cell r="H25">
            <v>29492.554000000007</v>
          </cell>
        </row>
        <row r="49">
          <cell r="J49">
            <v>1728.5770825611291</v>
          </cell>
          <cell r="K49">
            <v>2609.4299174388707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8"/>
  <sheetViews>
    <sheetView workbookViewId="0">
      <selection activeCell="I12" sqref="I12"/>
    </sheetView>
  </sheetViews>
  <sheetFormatPr defaultRowHeight="16.5" x14ac:dyDescent="0.3"/>
  <cols>
    <col min="1" max="1" width="16.140625" style="9" customWidth="1"/>
    <col min="2" max="2" width="37.140625" style="9" customWidth="1"/>
    <col min="3" max="3" width="17.85546875" style="9" customWidth="1"/>
    <col min="4" max="4" width="21" style="9" customWidth="1"/>
    <col min="5" max="16384" width="9.140625" style="9"/>
  </cols>
  <sheetData>
    <row r="1" spans="1:7" x14ac:dyDescent="0.3">
      <c r="A1" s="10" t="s">
        <v>29</v>
      </c>
      <c r="B1" s="10"/>
      <c r="C1" s="10"/>
      <c r="D1" s="10"/>
    </row>
    <row r="3" spans="1:7" ht="17.25" thickBot="1" x14ac:dyDescent="0.35">
      <c r="D3" s="25" t="s">
        <v>22</v>
      </c>
      <c r="G3" s="11"/>
    </row>
    <row r="4" spans="1:7" x14ac:dyDescent="0.3">
      <c r="A4" s="71" t="s">
        <v>23</v>
      </c>
      <c r="B4" s="73" t="s">
        <v>15</v>
      </c>
      <c r="C4" s="75" t="s">
        <v>14</v>
      </c>
      <c r="D4" s="65" t="s">
        <v>13</v>
      </c>
    </row>
    <row r="5" spans="1:7" ht="31.5" customHeight="1" x14ac:dyDescent="0.3">
      <c r="A5" s="72"/>
      <c r="B5" s="74"/>
      <c r="C5" s="76"/>
      <c r="D5" s="66"/>
    </row>
    <row r="6" spans="1:7" ht="17.25" thickBot="1" x14ac:dyDescent="0.35">
      <c r="A6" s="12">
        <v>1</v>
      </c>
      <c r="B6" s="13">
        <v>2</v>
      </c>
      <c r="C6" s="13">
        <v>3</v>
      </c>
      <c r="D6" s="14">
        <v>4</v>
      </c>
    </row>
    <row r="7" spans="1:7" ht="33" x14ac:dyDescent="0.3">
      <c r="A7" s="41" t="s">
        <v>24</v>
      </c>
      <c r="B7" s="38" t="s">
        <v>30</v>
      </c>
      <c r="C7" s="39">
        <f>C13</f>
        <v>11882.10536</v>
      </c>
      <c r="D7" s="42"/>
    </row>
    <row r="8" spans="1:7" x14ac:dyDescent="0.3">
      <c r="A8" s="41" t="s">
        <v>25</v>
      </c>
      <c r="B8" s="43" t="s">
        <v>12</v>
      </c>
      <c r="C8" s="39">
        <v>0</v>
      </c>
      <c r="D8" s="44"/>
    </row>
    <row r="9" spans="1:7" ht="39" customHeight="1" x14ac:dyDescent="0.3">
      <c r="A9" s="41" t="s">
        <v>26</v>
      </c>
      <c r="B9" s="38" t="s">
        <v>11</v>
      </c>
      <c r="C9" s="39">
        <v>12.95</v>
      </c>
      <c r="D9" s="40" t="s">
        <v>31</v>
      </c>
    </row>
    <row r="10" spans="1:7" ht="33" x14ac:dyDescent="0.3">
      <c r="A10" s="67" t="s">
        <v>27</v>
      </c>
      <c r="B10" s="45" t="s">
        <v>21</v>
      </c>
      <c r="C10" s="46"/>
      <c r="D10" s="47"/>
    </row>
    <row r="11" spans="1:7" x14ac:dyDescent="0.3">
      <c r="A11" s="68"/>
      <c r="B11" s="48" t="s">
        <v>17</v>
      </c>
      <c r="C11" s="49"/>
      <c r="D11" s="50"/>
    </row>
    <row r="12" spans="1:7" ht="33" x14ac:dyDescent="0.3">
      <c r="A12" s="68"/>
      <c r="B12" s="51" t="s">
        <v>2</v>
      </c>
      <c r="C12" s="52">
        <f>[1]год18!$D$7</f>
        <v>4338.0069999999996</v>
      </c>
      <c r="D12" s="53"/>
    </row>
    <row r="13" spans="1:7" ht="33" x14ac:dyDescent="0.3">
      <c r="A13" s="70"/>
      <c r="B13" s="45" t="s">
        <v>19</v>
      </c>
      <c r="C13" s="46">
        <f>[1]год18!$H$7</f>
        <v>11882.10536</v>
      </c>
      <c r="D13" s="47"/>
    </row>
    <row r="14" spans="1:7" ht="87.75" customHeight="1" x14ac:dyDescent="0.3">
      <c r="A14" s="67" t="s">
        <v>28</v>
      </c>
      <c r="B14" s="38" t="s">
        <v>18</v>
      </c>
      <c r="C14" s="39">
        <f>C15+C16</f>
        <v>4338.0069999999996</v>
      </c>
      <c r="D14" s="44"/>
    </row>
    <row r="15" spans="1:7" x14ac:dyDescent="0.3">
      <c r="A15" s="68"/>
      <c r="B15" s="38" t="s">
        <v>20</v>
      </c>
      <c r="C15" s="39">
        <f>'[2]Отпуск ЭЭ сет организациями'!$J$49</f>
        <v>1728.5770825611291</v>
      </c>
      <c r="D15" s="44"/>
    </row>
    <row r="16" spans="1:7" ht="17.25" thickBot="1" x14ac:dyDescent="0.35">
      <c r="A16" s="69"/>
      <c r="B16" s="54" t="s">
        <v>6</v>
      </c>
      <c r="C16" s="55">
        <f>'[2]Отпуск ЭЭ сет организациями'!$K$49</f>
        <v>2609.4299174388707</v>
      </c>
      <c r="D16" s="56"/>
    </row>
    <row r="18" spans="1:1" x14ac:dyDescent="0.3">
      <c r="A18" s="24"/>
    </row>
  </sheetData>
  <mergeCells count="6">
    <mergeCell ref="D4:D5"/>
    <mergeCell ref="A14:A16"/>
    <mergeCell ref="A10:A13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E30B"/>
  </sheetPr>
  <dimension ref="A1:F16"/>
  <sheetViews>
    <sheetView tabSelected="1" workbookViewId="0">
      <selection activeCell="I14" sqref="I14"/>
    </sheetView>
  </sheetViews>
  <sheetFormatPr defaultRowHeight="16.5" x14ac:dyDescent="0.3"/>
  <cols>
    <col min="1" max="1" width="48.5703125" style="9" customWidth="1"/>
    <col min="2" max="2" width="21.5703125" style="9" customWidth="1"/>
    <col min="3" max="3" width="23.85546875" style="9" customWidth="1"/>
    <col min="4" max="16384" width="9.140625" style="9"/>
  </cols>
  <sheetData>
    <row r="1" spans="1:6" x14ac:dyDescent="0.3">
      <c r="A1" s="10"/>
      <c r="B1" s="10"/>
      <c r="C1" s="10"/>
    </row>
    <row r="3" spans="1:6" ht="17.25" thickBot="1" x14ac:dyDescent="0.35">
      <c r="C3" s="25" t="s">
        <v>32</v>
      </c>
      <c r="F3" s="11"/>
    </row>
    <row r="4" spans="1:6" ht="16.5" customHeight="1" x14ac:dyDescent="0.3">
      <c r="A4" s="71" t="s">
        <v>15</v>
      </c>
      <c r="B4" s="75" t="s">
        <v>14</v>
      </c>
      <c r="C4" s="65" t="s">
        <v>13</v>
      </c>
    </row>
    <row r="5" spans="1:6" ht="31.5" customHeight="1" x14ac:dyDescent="0.3">
      <c r="A5" s="72"/>
      <c r="B5" s="76"/>
      <c r="C5" s="66"/>
    </row>
    <row r="6" spans="1:6" ht="17.25" thickBot="1" x14ac:dyDescent="0.35">
      <c r="A6" s="12">
        <v>2</v>
      </c>
      <c r="B6" s="13">
        <v>3</v>
      </c>
      <c r="C6" s="14">
        <v>4</v>
      </c>
    </row>
    <row r="7" spans="1:6" x14ac:dyDescent="0.3">
      <c r="A7" s="57" t="s">
        <v>30</v>
      </c>
      <c r="B7" s="17">
        <v>11228.05459</v>
      </c>
      <c r="C7" s="42"/>
    </row>
    <row r="8" spans="1:6" x14ac:dyDescent="0.3">
      <c r="A8" s="58" t="s">
        <v>12</v>
      </c>
      <c r="B8" s="17">
        <v>0</v>
      </c>
      <c r="C8" s="44"/>
    </row>
    <row r="9" spans="1:6" ht="39" customHeight="1" x14ac:dyDescent="0.3">
      <c r="A9" s="57" t="s">
        <v>11</v>
      </c>
      <c r="B9" s="17">
        <v>7.46</v>
      </c>
      <c r="C9" s="40" t="s">
        <v>34</v>
      </c>
    </row>
    <row r="10" spans="1:6" x14ac:dyDescent="0.3">
      <c r="A10" s="59" t="s">
        <v>21</v>
      </c>
      <c r="B10" s="27"/>
      <c r="C10" s="47"/>
    </row>
    <row r="11" spans="1:6" x14ac:dyDescent="0.3">
      <c r="A11" s="60" t="s">
        <v>17</v>
      </c>
      <c r="B11" s="32"/>
      <c r="C11" s="50"/>
    </row>
    <row r="12" spans="1:6" ht="33" x14ac:dyDescent="0.3">
      <c r="A12" s="61" t="s">
        <v>2</v>
      </c>
      <c r="B12" s="63">
        <v>3128.0470000000005</v>
      </c>
      <c r="C12" s="53"/>
    </row>
    <row r="13" spans="1:6" ht="33" x14ac:dyDescent="0.3">
      <c r="A13" s="59" t="s">
        <v>19</v>
      </c>
      <c r="B13" s="27">
        <f>B7</f>
        <v>11228.05459</v>
      </c>
      <c r="C13" s="47"/>
    </row>
    <row r="14" spans="1:6" ht="80.25" customHeight="1" x14ac:dyDescent="0.3">
      <c r="A14" s="57" t="s">
        <v>33</v>
      </c>
      <c r="B14" s="17">
        <f>B12</f>
        <v>3128.0470000000005</v>
      </c>
      <c r="C14" s="44"/>
    </row>
    <row r="15" spans="1:6" x14ac:dyDescent="0.3">
      <c r="A15" s="57" t="s">
        <v>20</v>
      </c>
      <c r="B15" s="17">
        <v>625.60940000000005</v>
      </c>
      <c r="C15" s="44"/>
    </row>
    <row r="16" spans="1:6" ht="17.25" thickBot="1" x14ac:dyDescent="0.35">
      <c r="A16" s="62" t="s">
        <v>6</v>
      </c>
      <c r="B16" s="64">
        <v>2502.4376000000002</v>
      </c>
      <c r="C16" s="56"/>
    </row>
  </sheetData>
  <mergeCells count="3"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B7:C7 B8:B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workbookViewId="0">
      <selection activeCell="B7" sqref="B7"/>
    </sheetView>
  </sheetViews>
  <sheetFormatPr defaultRowHeight="16.5" x14ac:dyDescent="0.3"/>
  <cols>
    <col min="1" max="1" width="16.140625" style="9" customWidth="1"/>
    <col min="2" max="2" width="37.140625" style="9" customWidth="1"/>
    <col min="3" max="3" width="17.85546875" style="9" customWidth="1"/>
    <col min="4" max="4" width="20.140625" style="9" customWidth="1"/>
    <col min="5" max="16384" width="9.140625" style="9"/>
  </cols>
  <sheetData>
    <row r="1" spans="1:7" x14ac:dyDescent="0.3">
      <c r="A1" s="10" t="s">
        <v>29</v>
      </c>
      <c r="B1" s="10"/>
      <c r="C1" s="10"/>
      <c r="D1" s="10"/>
    </row>
    <row r="3" spans="1:7" ht="17.25" thickBot="1" x14ac:dyDescent="0.35">
      <c r="D3" s="25" t="s">
        <v>22</v>
      </c>
      <c r="G3" s="11"/>
    </row>
    <row r="4" spans="1:7" ht="16.5" customHeight="1" x14ac:dyDescent="0.3">
      <c r="A4" s="71" t="s">
        <v>23</v>
      </c>
      <c r="B4" s="73" t="s">
        <v>15</v>
      </c>
      <c r="C4" s="75" t="s">
        <v>14</v>
      </c>
      <c r="D4" s="65" t="s">
        <v>13</v>
      </c>
    </row>
    <row r="5" spans="1:7" ht="31.5" customHeight="1" x14ac:dyDescent="0.3">
      <c r="A5" s="72"/>
      <c r="B5" s="74"/>
      <c r="C5" s="76"/>
      <c r="D5" s="66"/>
    </row>
    <row r="6" spans="1:7" ht="17.25" thickBot="1" x14ac:dyDescent="0.35">
      <c r="A6" s="12">
        <v>1</v>
      </c>
      <c r="B6" s="13">
        <v>2</v>
      </c>
      <c r="C6" s="13">
        <v>3</v>
      </c>
      <c r="D6" s="14">
        <v>4</v>
      </c>
    </row>
    <row r="7" spans="1:7" ht="33" x14ac:dyDescent="0.3">
      <c r="A7" s="15" t="s">
        <v>24</v>
      </c>
      <c r="B7" s="16" t="s">
        <v>30</v>
      </c>
      <c r="C7" s="17">
        <f>C13</f>
        <v>0</v>
      </c>
      <c r="D7" s="18"/>
    </row>
    <row r="8" spans="1:7" x14ac:dyDescent="0.3">
      <c r="A8" s="15" t="s">
        <v>25</v>
      </c>
      <c r="B8" s="19" t="s">
        <v>12</v>
      </c>
      <c r="C8" s="17">
        <v>0</v>
      </c>
      <c r="D8" s="20"/>
    </row>
    <row r="9" spans="1:7" ht="33" x14ac:dyDescent="0.3">
      <c r="A9" s="15" t="s">
        <v>26</v>
      </c>
      <c r="B9" s="16" t="s">
        <v>11</v>
      </c>
      <c r="C9" s="17">
        <v>12.95</v>
      </c>
      <c r="D9" s="21" t="s">
        <v>16</v>
      </c>
    </row>
    <row r="10" spans="1:7" ht="33" x14ac:dyDescent="0.3">
      <c r="A10" s="77" t="s">
        <v>27</v>
      </c>
      <c r="B10" s="26" t="s">
        <v>21</v>
      </c>
      <c r="C10" s="27"/>
      <c r="D10" s="28"/>
    </row>
    <row r="11" spans="1:7" x14ac:dyDescent="0.3">
      <c r="A11" s="78"/>
      <c r="B11" s="31" t="s">
        <v>17</v>
      </c>
      <c r="C11" s="32"/>
      <c r="D11" s="33"/>
    </row>
    <row r="12" spans="1:7" ht="33" x14ac:dyDescent="0.3">
      <c r="A12" s="78"/>
      <c r="B12" s="29" t="s">
        <v>2</v>
      </c>
      <c r="C12" s="34"/>
      <c r="D12" s="30"/>
    </row>
    <row r="13" spans="1:7" ht="33" x14ac:dyDescent="0.3">
      <c r="A13" s="80"/>
      <c r="B13" s="26" t="s">
        <v>19</v>
      </c>
      <c r="C13" s="35"/>
      <c r="D13" s="28"/>
    </row>
    <row r="14" spans="1:7" ht="87.75" customHeight="1" x14ac:dyDescent="0.3">
      <c r="A14" s="77" t="s">
        <v>28</v>
      </c>
      <c r="B14" s="16" t="s">
        <v>18</v>
      </c>
      <c r="C14" s="17">
        <f>C15+C16</f>
        <v>0</v>
      </c>
      <c r="D14" s="20"/>
    </row>
    <row r="15" spans="1:7" x14ac:dyDescent="0.3">
      <c r="A15" s="78"/>
      <c r="B15" s="16" t="s">
        <v>20</v>
      </c>
      <c r="C15" s="36"/>
      <c r="D15" s="20"/>
    </row>
    <row r="16" spans="1:7" ht="17.25" thickBot="1" x14ac:dyDescent="0.35">
      <c r="A16" s="79"/>
      <c r="B16" s="22" t="s">
        <v>6</v>
      </c>
      <c r="C16" s="37"/>
      <c r="D16" s="23"/>
    </row>
    <row r="18" spans="1:1" x14ac:dyDescent="0.3">
      <c r="A18" s="24" t="s">
        <v>10</v>
      </c>
    </row>
  </sheetData>
  <mergeCells count="6">
    <mergeCell ref="A14:A16"/>
    <mergeCell ref="A4:A5"/>
    <mergeCell ref="B4:B5"/>
    <mergeCell ref="C4:C5"/>
    <mergeCell ref="D4:D5"/>
    <mergeCell ref="A10:A13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B29" sqref="B29"/>
    </sheetView>
  </sheetViews>
  <sheetFormatPr defaultRowHeight="15" x14ac:dyDescent="0.25"/>
  <cols>
    <col min="1" max="1" width="21" customWidth="1"/>
    <col min="2" max="3" width="30.5703125" customWidth="1"/>
    <col min="5" max="5" width="11.5703125" customWidth="1"/>
  </cols>
  <sheetData>
    <row r="1" spans="1:5" x14ac:dyDescent="0.25">
      <c r="A1" s="7" t="s">
        <v>0</v>
      </c>
      <c r="B1" s="8"/>
      <c r="C1" s="8"/>
      <c r="D1" s="4"/>
      <c r="E1" s="4"/>
    </row>
    <row r="2" spans="1:5" x14ac:dyDescent="0.25">
      <c r="A2" s="7" t="s">
        <v>1</v>
      </c>
      <c r="B2" s="8"/>
      <c r="C2" s="8"/>
      <c r="D2" s="4"/>
      <c r="E2" s="4"/>
    </row>
    <row r="3" spans="1:5" x14ac:dyDescent="0.25">
      <c r="A3" s="7" t="s">
        <v>9</v>
      </c>
      <c r="B3" s="8"/>
      <c r="C3" s="8"/>
      <c r="D3" s="3"/>
      <c r="E3" s="3"/>
    </row>
    <row r="4" spans="1:5" x14ac:dyDescent="0.25">
      <c r="A4" s="3"/>
      <c r="B4" s="4"/>
      <c r="C4" s="4"/>
      <c r="D4" s="3"/>
      <c r="E4" s="3"/>
    </row>
    <row r="5" spans="1:5" x14ac:dyDescent="0.25">
      <c r="C5" s="6" t="s">
        <v>8</v>
      </c>
    </row>
    <row r="6" spans="1:5" ht="14.45" customHeight="1" x14ac:dyDescent="0.25">
      <c r="A6" s="81" t="s">
        <v>3</v>
      </c>
      <c r="B6" s="83" t="s">
        <v>2</v>
      </c>
      <c r="C6" s="81" t="s">
        <v>7</v>
      </c>
    </row>
    <row r="7" spans="1:5" ht="53.45" customHeight="1" x14ac:dyDescent="0.25">
      <c r="A7" s="82"/>
      <c r="B7" s="82"/>
      <c r="C7" s="82"/>
    </row>
    <row r="8" spans="1:5" ht="25.15" customHeight="1" x14ac:dyDescent="0.25">
      <c r="A8" s="1" t="s">
        <v>5</v>
      </c>
      <c r="B8" s="1"/>
      <c r="C8" s="5"/>
    </row>
    <row r="9" spans="1:5" ht="22.15" customHeight="1" x14ac:dyDescent="0.25">
      <c r="A9" s="1" t="s">
        <v>6</v>
      </c>
      <c r="B9" s="1"/>
      <c r="C9" s="5"/>
    </row>
    <row r="10" spans="1:5" ht="19.899999999999999" customHeight="1" x14ac:dyDescent="0.25">
      <c r="A10" s="2" t="s">
        <v>4</v>
      </c>
      <c r="B10" s="1">
        <f>SUM(B8:B9)</f>
        <v>0</v>
      </c>
      <c r="C10" s="1">
        <f>SUM(C8:C9)</f>
        <v>0</v>
      </c>
    </row>
  </sheetData>
  <mergeCells count="3">
    <mergeCell ref="A6:A7"/>
    <mergeCell ref="B6:B7"/>
    <mergeCell ref="C6:C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2018год</vt:lpstr>
      <vt:lpstr>2022</vt:lpstr>
      <vt:lpstr>2018год </vt:lpstr>
      <vt:lpstr>янв.2018</vt:lpstr>
      <vt:lpstr>янв.2018!Область_печати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2018-02-04T15:29:01Z</cp:lastPrinted>
  <dcterms:created xsi:type="dcterms:W3CDTF">2017-11-22T05:37:34Z</dcterms:created>
  <dcterms:modified xsi:type="dcterms:W3CDTF">2023-02-06T05:43:51Z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